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zrubek\Desktop\"/>
    </mc:Choice>
  </mc:AlternateContent>
  <xr:revisionPtr revIDLastSave="0" documentId="13_ncr:1_{1DFDFC5E-4661-480B-B83E-47A6A5A51C5A}" xr6:coauthVersionLast="46" xr6:coauthVersionMax="46" xr10:uidLastSave="{00000000-0000-0000-0000-000000000000}"/>
  <bookViews>
    <workbookView xWindow="-21720" yWindow="-2070" windowWidth="21840" windowHeight="13140" xr2:uid="{41971FA9-FDB2-4825-82DB-9B0030CED8A6}"/>
  </bookViews>
  <sheets>
    <sheet name="Non-Blended 30-Day Instructions" sheetId="1" r:id="rId1"/>
    <sheet name="Non-Blended 30-Day Worksheet" sheetId="2" r:id="rId2"/>
  </sheets>
  <definedNames>
    <definedName name="ColumnTitleRegion1.A4.G5.2">Table3[[#Headers],[Facility Name]]</definedName>
    <definedName name="ColumnTitleRegion2.A8.H38.2">Table4[[#Headers],[Date]]</definedName>
    <definedName name="ColumnTitleRegion3.A41.H42.2">Table7[[#Headers],[Water Level Reading]]</definedName>
    <definedName name="_xlnm.Print_Area" localSheetId="0">'Non-Blended 30-Day Instructions'!$A$1:$A$49</definedName>
    <definedName name="_xlnm.Print_Area" localSheetId="1">'Non-Blended 30-Day Worksheet'!$A$1:$H$43</definedName>
    <definedName name="RowTitleRegion4.A43.G43.2">'Non-Blended 30-Day Worksheet'!$A$43</definedName>
  </definedNames>
  <calcPr calcId="191029" iterate="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2" l="1"/>
  <c r="C42" i="2"/>
  <c r="E42" i="2" s="1"/>
  <c r="D42" i="2" l="1"/>
  <c r="E38" i="2"/>
  <c r="G38" i="2" s="1"/>
  <c r="E37" i="2"/>
  <c r="G37" i="2" s="1"/>
  <c r="E36" i="2"/>
  <c r="G36" i="2" s="1"/>
  <c r="E35" i="2"/>
  <c r="G35" i="2" s="1"/>
  <c r="E34" i="2"/>
  <c r="G34" i="2" s="1"/>
  <c r="E33" i="2"/>
  <c r="G33" i="2" s="1"/>
  <c r="E32" i="2"/>
  <c r="G32" i="2" s="1"/>
  <c r="E31" i="2"/>
  <c r="G31" i="2" s="1"/>
  <c r="E30" i="2"/>
  <c r="G30" i="2" s="1"/>
  <c r="E29" i="2"/>
  <c r="G29" i="2" s="1"/>
  <c r="E28" i="2"/>
  <c r="G28" i="2" s="1"/>
  <c r="E27" i="2"/>
  <c r="G27" i="2" s="1"/>
  <c r="E26" i="2"/>
  <c r="G26" i="2" s="1"/>
  <c r="E25" i="2"/>
  <c r="G25" i="2" s="1"/>
  <c r="E24" i="2"/>
  <c r="G24" i="2" s="1"/>
  <c r="E23" i="2"/>
  <c r="G23" i="2" s="1"/>
  <c r="E22" i="2"/>
  <c r="G22" i="2" s="1"/>
  <c r="E21" i="2"/>
  <c r="G21" i="2" s="1"/>
  <c r="E20" i="2"/>
  <c r="G20" i="2" s="1"/>
  <c r="E19" i="2"/>
  <c r="G19" i="2" s="1"/>
  <c r="E18" i="2"/>
  <c r="G18" i="2" s="1"/>
  <c r="E17" i="2"/>
  <c r="G17" i="2" s="1"/>
  <c r="E16" i="2"/>
  <c r="G16" i="2" s="1"/>
  <c r="E15" i="2"/>
  <c r="G15" i="2" s="1"/>
  <c r="E14" i="2"/>
  <c r="G14" i="2" s="1"/>
  <c r="E13" i="2"/>
  <c r="G13" i="2" s="1"/>
  <c r="E12" i="2"/>
  <c r="G12" i="2" s="1"/>
  <c r="E11" i="2"/>
  <c r="G11" i="2" s="1"/>
  <c r="E10" i="2"/>
  <c r="G10" i="2" s="1"/>
  <c r="E9" i="2"/>
  <c r="G9" i="2" s="1"/>
  <c r="H42" i="2" s="1"/>
</calcChain>
</file>

<file path=xl/sharedStrings.xml><?xml version="1.0" encoding="utf-8"?>
<sst xmlns="http://schemas.openxmlformats.org/spreadsheetml/2006/main" count="81" uniqueCount="78">
  <si>
    <t>Non-Blended Calculation Spreadsheet Instructions</t>
  </si>
  <si>
    <t>This spreadsheet is to be used in correlation with the "Doing Inventory Control Right For Underground Storage Tanks" document. Please refer to www.TexasEnvirohelp.org or call 800.447.2827 for assistance.</t>
  </si>
  <si>
    <r>
      <t xml:space="preserve">You will need to use one calculation spreadsheet per tank at the facility. If the fuel dispensed is a blended fuel, use the </t>
    </r>
    <r>
      <rPr>
        <b/>
        <sz val="11"/>
        <color theme="1"/>
        <rFont val="Calibri"/>
        <family val="2"/>
        <scheme val="minor"/>
      </rPr>
      <t>Blended calculation spreadsheet</t>
    </r>
    <r>
      <rPr>
        <sz val="11"/>
        <color theme="1"/>
        <rFont val="Calibri"/>
        <family val="2"/>
        <scheme val="minor"/>
      </rPr>
      <t xml:space="preserve"> for each of the tanks that blend together. If the fuel dispensed from the tank is not blended with another fuel, use the </t>
    </r>
    <r>
      <rPr>
        <b/>
        <sz val="11"/>
        <color theme="1"/>
        <rFont val="Calibri"/>
        <family val="2"/>
        <scheme val="minor"/>
      </rPr>
      <t>Non-blended</t>
    </r>
    <r>
      <rPr>
        <sz val="11"/>
        <color theme="1"/>
        <rFont val="Calibri"/>
        <family val="2"/>
        <scheme val="minor"/>
      </rPr>
      <t xml:space="preserve"> </t>
    </r>
    <r>
      <rPr>
        <b/>
        <sz val="11"/>
        <color theme="1"/>
        <rFont val="Calibri"/>
        <family val="2"/>
        <scheme val="minor"/>
      </rPr>
      <t>calculation spreadsheet</t>
    </r>
    <r>
      <rPr>
        <sz val="11"/>
        <color theme="1"/>
        <rFont val="Calibri"/>
        <family val="2"/>
        <scheme val="minor"/>
      </rPr>
      <t>.</t>
    </r>
  </si>
  <si>
    <t>Analysis of Data</t>
  </si>
  <si>
    <r>
      <t xml:space="preserve">Failed - </t>
    </r>
    <r>
      <rPr>
        <sz val="11"/>
        <color theme="1"/>
        <rFont val="Calibri"/>
        <family val="2"/>
        <scheme val="minor"/>
      </rPr>
      <t xml:space="preserve"> Sum for Over/Short value is greater than Leak Check value. 
</t>
    </r>
    <r>
      <rPr>
        <b/>
        <sz val="11"/>
        <color theme="1"/>
        <rFont val="Calibri"/>
        <family val="2"/>
        <scheme val="minor"/>
      </rPr>
      <t xml:space="preserve">Passed - </t>
    </r>
    <r>
      <rPr>
        <sz val="11"/>
        <color theme="1"/>
        <rFont val="Calibri"/>
        <family val="2"/>
        <scheme val="minor"/>
      </rPr>
      <t>Leak check value is greater than Sum for Over/Short value.</t>
    </r>
  </si>
  <si>
    <t>Each worksheet represents a 30-day period. On each sheet, there are three tables:</t>
  </si>
  <si>
    <t>Basic Information</t>
  </si>
  <si>
    <t>Daily Inventory</t>
  </si>
  <si>
    <t>30-Day Calculations</t>
  </si>
  <si>
    <t>Identify your facility and the tank here. This table begins in Cell A3 of each period's worksheet.</t>
  </si>
  <si>
    <t>Cell A5: Facility name</t>
  </si>
  <si>
    <t>Cell B5: Facility ID number found on PST registration information. This can also be found on your delivery certificate.</t>
  </si>
  <si>
    <t>Cell C5: Enter the beginning and ending dates that you are the collecting data</t>
  </si>
  <si>
    <t>Cell D5: Enter the year that you are collecting the data</t>
  </si>
  <si>
    <t>Cell E5: Enter tank number as it is reported on the PST registration form</t>
  </si>
  <si>
    <t>Cell F5: Enter the size of the tank (in gallons)</t>
  </si>
  <si>
    <t>Cell G5: Enter the type of fuel in the tank (ex. Diesel, Regular, or Super)</t>
  </si>
  <si>
    <t>Enter your readings here each day. Some cells will be calculated for you. This table begins in Cell A7 of each period's worksheet.</t>
  </si>
  <si>
    <t>All calculations can be found in the EPA Guidance "Doing Inventory Control Right For Underground Storage Tanks".</t>
  </si>
  <si>
    <t>Non-Blended 30-Day Worksheet is located on the next tab. You need one worksheet for each tank.</t>
  </si>
  <si>
    <t>Print Instructions</t>
  </si>
  <si>
    <t>Non-Blended 30-Day</t>
  </si>
  <si>
    <t>Facility Name</t>
  </si>
  <si>
    <t>Facility ID</t>
  </si>
  <si>
    <t>30-Day Period</t>
  </si>
  <si>
    <t>Year</t>
  </si>
  <si>
    <t>Tank Number</t>
  </si>
  <si>
    <t>Tank Capacity</t>
  </si>
  <si>
    <t>Fuel Type</t>
  </si>
  <si>
    <t>Daily Entries for This Period</t>
  </si>
  <si>
    <t>Date</t>
  </si>
  <si>
    <t>Initial Stick Reading (gallons)</t>
  </si>
  <si>
    <t>Daily Gallons Dispensed</t>
  </si>
  <si>
    <t>Gallons Delivered</t>
  </si>
  <si>
    <t>Book Inventory (Gallons)</t>
  </si>
  <si>
    <t>Closing Stick Reading (gallons)</t>
  </si>
  <si>
    <t>Daily Over or (Short)</t>
  </si>
  <si>
    <t>Initials</t>
  </si>
  <si>
    <t>Water Level Reading</t>
  </si>
  <si>
    <t>Date of Water Level</t>
  </si>
  <si>
    <t>Sum for Daily  Gallons Dispensed</t>
  </si>
  <si>
    <t>Math Check</t>
  </si>
  <si>
    <t>Leak Check</t>
  </si>
  <si>
    <t>Last Day Stick Reading</t>
  </si>
  <si>
    <t>Sum for Gallons Delivered</t>
  </si>
  <si>
    <t>Cell A42: Enter the water level in the tank (in inches)</t>
  </si>
  <si>
    <t>Cell B42: Enter the date that the water level data were collected</t>
  </si>
  <si>
    <t>Cell C42: The worksheet calculates the Sum for Daily Gallons Dispensed for you. Skip to the next column.</t>
  </si>
  <si>
    <t>Cell D42: The worksheet calculates the Math Check for you. Skip to the next column.</t>
  </si>
  <si>
    <t>Cell E42: The worksheet calculates the Leak Check for you. Skip to the next column.</t>
  </si>
  <si>
    <t>Cell F42: Enter the last stick/ATG reading for the period (in gallons)</t>
  </si>
  <si>
    <t>Cell G42: The worksheet calculates the Sum for Gallons Delivered for you. Skip to the next column.</t>
  </si>
  <si>
    <t>Cells G9-G38: The worksheet calculates the Daily Over/Short for you. Skip to the next column.</t>
  </si>
  <si>
    <t>Cells F9-F38: Enter the closing stick or ATG reading for that day in gallons</t>
  </si>
  <si>
    <t>Cells E9-E38:  The worksheet calculates the Book Inventory for you. Skip to the next column.</t>
  </si>
  <si>
    <t>Cells D9-D38: Enter gallons delivered for the tank.</t>
  </si>
  <si>
    <t>Cells B9-B38: Enter the start stick or ATG reading in gallons for each day of operation</t>
  </si>
  <si>
    <t>Cells A9-A38: Enter the date for the data</t>
  </si>
  <si>
    <t xml:space="preserve">More information can be found on EPA's website: www.epa.gov/ust </t>
  </si>
  <si>
    <t>Analysis is the most important part of doing inventory control. Compare Sum of Over/Short (cell H43) to Leak Check value (cell E43). Use the absolute value (disregard the sign) of the Sum for Over/Short comparison.</t>
  </si>
  <si>
    <t>If failed for two periods in a row then you must report to TCEQ as a suspected release within 24 hours of the second failing comparison. Please see the Suspected Release (RG 475h) module in the PST Super Guide for instruction and further steps for this situation. The Superguide can be found at www.TexasEnviroHelp.org.</t>
  </si>
  <si>
    <t>Basic Information Table</t>
  </si>
  <si>
    <t>Daily Inventory Table</t>
  </si>
  <si>
    <t>30-Day Calculations Table</t>
  </si>
  <si>
    <t xml:space="preserve">30-Day Worksheet </t>
  </si>
  <si>
    <t>Cells H9-H38: Enter the initials of the person that collected the data.</t>
  </si>
  <si>
    <t>To print these instructions, change page layout to portrait and print.</t>
  </si>
  <si>
    <t>To print the spreadsheets, change page layoutto landscape and click "Fit to one Page".</t>
  </si>
  <si>
    <t>Cells C9-C38: Enter gallons non-blended fuel dispensed for that day. This information is from your daily fuel sales.</t>
  </si>
  <si>
    <t>Cell H42: The worksheet calculates the Sum for Over/Short for you.</t>
  </si>
  <si>
    <t xml:space="preserve">Compare the Leak Check Result in Cell E42 and the absolute value of the Sum for Daily Over/Short in Cell H42.  </t>
  </si>
  <si>
    <t>Answer the question, "Is the Sum for Daily Over/Short greater than the Leak Check result?" If yes for two consecutive months, follow steps to report a suspected release.</t>
  </si>
  <si>
    <t>Yes</t>
  </si>
  <si>
    <t>No</t>
  </si>
  <si>
    <t>Is the Sum for Daily Over/Short greater than the Leak Check result?</t>
  </si>
  <si>
    <t>30-day calculations and analysis will start in this table. This table begins in Cell A40 of each period's worksheet.</t>
  </si>
  <si>
    <t>Sum for Daily Over/Short (absolute value)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</si>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</sst>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6" x14ac:knownFonts="1">
    <font>
      <sz val="11"/>
      <color theme="1"/>
      <name val="Calibri"/>
      <family val="2"/>
      <scheme val="minor"/>
    </font>
    <font>
      <b/>
      <sz val="13"/>
      <color theme="3"/>
      <name val="Calibri"/>
      <family val="2"/>
      <scheme val="minor"/>
    </font>
    <font>
      <b/>
      <sz val="11"/>
      <color theme="1"/>
      <name val="Calibri"/>
      <family val="2"/>
      <scheme val="minor"/>
    </font>
    <font>
      <b/>
      <sz val="13"/>
      <color rgb="FF0070C0"/>
      <name val="Verdana"/>
      <family val="2"/>
    </font>
    <font>
      <b/>
      <sz val="16"/>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22">
    <xf numFmtId="0" fontId="0" fillId="0" borderId="0" xfId="0"/>
    <xf numFmtId="0" fontId="1" fillId="0" borderId="1" xfId="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xf numFmtId="0" fontId="4" fillId="2" borderId="0" xfId="0" applyFont="1" applyFill="1" applyProtection="1">
      <protection locked="0"/>
    </xf>
    <xf numFmtId="0" fontId="0" fillId="0" borderId="0" xfId="0" applyProtection="1">
      <protection locked="0"/>
    </xf>
    <xf numFmtId="0" fontId="0" fillId="0" borderId="0" xfId="0" applyNumberFormat="1" applyAlignment="1" applyProtection="1">
      <alignment wrapText="1"/>
      <protection locked="0"/>
    </xf>
    <xf numFmtId="49" fontId="0" fillId="0" borderId="0" xfId="0" applyNumberFormat="1" applyAlignment="1" applyProtection="1">
      <alignment wrapText="1"/>
      <protection locked="0"/>
    </xf>
    <xf numFmtId="1" fontId="0" fillId="0" borderId="0" xfId="0" applyNumberFormat="1" applyAlignment="1" applyProtection="1">
      <alignment wrapText="1"/>
      <protection locked="0"/>
    </xf>
    <xf numFmtId="0" fontId="3" fillId="0" borderId="1" xfId="1" applyFont="1" applyAlignment="1" applyProtection="1">
      <alignment horizontal="center"/>
      <protection locked="0"/>
    </xf>
    <xf numFmtId="0" fontId="0" fillId="0" borderId="0" xfId="0" applyAlignment="1" applyProtection="1">
      <alignment wrapText="1"/>
      <protection locked="0"/>
    </xf>
    <xf numFmtId="164" fontId="0" fillId="0" borderId="0" xfId="0" applyNumberFormat="1" applyProtection="1">
      <protection locked="0"/>
    </xf>
    <xf numFmtId="2" fontId="0" fillId="0" borderId="0" xfId="0" applyNumberFormat="1" applyProtection="1">
      <protection locked="0"/>
    </xf>
    <xf numFmtId="14" fontId="0" fillId="0" borderId="0" xfId="0" applyNumberFormat="1" applyProtection="1">
      <protection locked="0"/>
    </xf>
    <xf numFmtId="2" fontId="0" fillId="0" borderId="0" xfId="0" applyNumberFormat="1" applyProtection="1"/>
    <xf numFmtId="37" fontId="0" fillId="0" borderId="0" xfId="0" applyNumberFormat="1" applyProtection="1"/>
    <xf numFmtId="0" fontId="0" fillId="0" borderId="0" xfId="0" applyProtection="1"/>
    <xf numFmtId="0" fontId="0" fillId="0" borderId="0" xfId="0" applyAlignment="1" applyProtection="1">
      <protection locked="0"/>
    </xf>
    <xf numFmtId="0" fontId="5" fillId="0" borderId="0" xfId="0" applyFont="1" applyProtection="1">
      <protection locked="0"/>
    </xf>
    <xf numFmtId="0" fontId="5" fillId="0" borderId="0" xfId="0" applyFont="1" applyAlignment="1">
      <alignment vertical="top" wrapText="1"/>
    </xf>
    <xf numFmtId="0" fontId="3" fillId="0" borderId="1" xfId="1" applyFont="1" applyAlignment="1" applyProtection="1">
      <alignment horizontal="center"/>
      <protection locked="0"/>
    </xf>
  </cellXfs>
  <cellStyles count="2">
    <cellStyle name="Heading 2" xfId="1" builtinId="17"/>
    <cellStyle name="Normal" xfId="0" builtinId="0"/>
  </cellStyles>
  <dxfs count="29">
    <dxf>
      <protection locked="0" hidden="0"/>
    </dxf>
    <dxf>
      <numFmt numFmtId="5" formatCode="#,##0_);\(#,##0\)"/>
      <protection locked="1" hidden="0"/>
    </dxf>
    <dxf>
      <protection locked="0" hidden="0"/>
    </dxf>
    <dxf>
      <numFmt numFmtId="2" formatCode="0.00"/>
      <protection locked="1" hidden="0"/>
    </dxf>
    <dxf>
      <protection locked="0" hidden="0"/>
    </dxf>
    <dxf>
      <numFmt numFmtId="2" formatCode="0.00"/>
      <protection locked="0" hidden="0"/>
    </dxf>
    <dxf>
      <numFmt numFmtId="0" formatCode="General"/>
      <protection locked="0" hidden="0"/>
    </dxf>
    <dxf>
      <numFmt numFmtId="164" formatCode="m/d/yy;@"/>
      <protection locked="0" hidden="0"/>
    </dxf>
    <dxf>
      <protection locked="0" hidden="0"/>
    </dxf>
    <dxf>
      <alignment horizontal="general" vertical="bottom" textRotation="0" wrapText="1" indent="0" shrinkToFit="0" readingOrder="0"/>
      <protection locked="0" hidden="0"/>
    </dxf>
    <dxf>
      <numFmt numFmtId="30" formatCode="@"/>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1" formatCode="0"/>
      <alignment horizontal="general" vertical="bottom" textRotation="0" wrapText="1" indent="0" shrinkToFit="0" readingOrder="0"/>
      <protection locked="0" hidden="0"/>
    </dxf>
    <dxf>
      <numFmt numFmtId="30" formatCode="@"/>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alignment horizontal="general" vertical="bottom" textRotation="0" wrapText="1" indent="0" shrinkToFit="0" readingOrder="0"/>
      <protection locked="0" hidden="0"/>
    </dxf>
    <dxf>
      <protection locked="0" hidden="0"/>
    </dxf>
    <dxf>
      <protection locked="1" hidden="0"/>
    </dxf>
    <dxf>
      <protection locked="1" hidden="0"/>
    </dxf>
    <dxf>
      <protection locked="0" hidden="0"/>
    </dxf>
    <dxf>
      <protection locked="1" hidden="0"/>
    </dxf>
    <dxf>
      <protection locked="1" hidden="0"/>
    </dxf>
    <dxf>
      <protection locked="1" hidden="0"/>
    </dxf>
    <dxf>
      <numFmt numFmtId="19" formatCode="m/d/yyyy"/>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BF6736-5CBB-4C99-A181-75498CA8BA27}" name="Table7" displayName="Table7" ref="A41:H42" totalsRowShown="0" headerRowDxfId="28" dataDxfId="27">
  <tableColumns count="8">
    <tableColumn id="1" xr3:uid="{A4EA81FA-848E-4434-9B9F-F7F5C15251E8}" name="Water Level Reading" dataDxfId="26"/>
    <tableColumn id="2" xr3:uid="{FC166D9C-58D8-46B9-A34F-0A92D0C64306}" name="Date of Water Level" dataDxfId="25"/>
    <tableColumn id="3" xr3:uid="{7AB9311C-1B9D-4DE9-BB44-E777C54AC3C2}" name="Sum for Daily  Gallons Dispensed" dataDxfId="24">
      <calculatedColumnFormula>SUM(Table4[Daily Gallons Dispensed])</calculatedColumnFormula>
    </tableColumn>
    <tableColumn id="4" xr3:uid="{FA4EC14E-D04E-4CC4-9DF2-538E05D071D5}" name="Math Check" dataDxfId="23">
      <calculatedColumnFormula>SUM(B9+G42-F42-C42)</calculatedColumnFormula>
    </tableColumn>
    <tableColumn id="5" xr3:uid="{162FF59D-3C5F-4886-BFA8-936FC71B3CB2}" name="Leak Check" dataDxfId="22">
      <calculatedColumnFormula>SUM(C42*0.01+130)</calculatedColumnFormula>
    </tableColumn>
    <tableColumn id="6" xr3:uid="{6903F885-C3F9-40A8-B6B2-B077E7CDD9B1}" name="Last Day Stick Reading" dataDxfId="21"/>
    <tableColumn id="7" xr3:uid="{13C6AE07-C0E8-41C2-9C7E-5F98BDCB435C}" name="Sum for Gallons Delivered" dataDxfId="20">
      <calculatedColumnFormula>SUM(D9:D38)</calculatedColumnFormula>
    </tableColumn>
    <tableColumn id="8" xr3:uid="{6BB3928D-B4A7-4C33-8B2D-EE06A779E09F}" name="Sum for Daily Over/Short (absolute value)" dataDxfId="19">
      <calculatedColumnFormula>ABS(SUM(G9:G38))</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0089A9-B093-44A8-9340-9339BCEA93B2}" name="Table3" displayName="Table3" ref="A4:G5" totalsRowShown="0" headerRowDxfId="18" dataDxfId="17">
  <tableColumns count="7">
    <tableColumn id="1" xr3:uid="{321AC02A-63AC-4AA1-95BD-FD7B09547FB6}" name="Facility Name" dataDxfId="16"/>
    <tableColumn id="2" xr3:uid="{730F725A-C6B7-4654-AACC-3FFE1B2C4552}" name="Facility ID" dataDxfId="15"/>
    <tableColumn id="3" xr3:uid="{08535108-8631-430F-9DE8-F863003344AB}" name="30-Day Period" dataDxfId="14"/>
    <tableColumn id="4" xr3:uid="{B879AA13-8936-4994-8F27-AE2CBFBBEA47}" name="Year" dataDxfId="13"/>
    <tableColumn id="5" xr3:uid="{25C51173-51B4-43DD-89E5-08F821924EDB}" name="Tank Number" dataDxfId="12"/>
    <tableColumn id="6" xr3:uid="{000EDE34-A850-445C-ACB4-8FDD8CE4D384}" name="Tank Capacity" dataDxfId="11"/>
    <tableColumn id="7" xr3:uid="{2FAACACD-80B0-4CD6-B6DD-EF54A6AFD253}" name="Fuel Type" dataDxfId="1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7873EA-343B-4996-8350-BBE3EAE79D76}" name="Table4" displayName="Table4" ref="A8:H38" totalsRowShown="0" headerRowDxfId="9" dataDxfId="8">
  <tableColumns count="8">
    <tableColumn id="1" xr3:uid="{3D888481-9407-4B6B-8D1A-FA0F561498DB}" name="Date" dataDxfId="7"/>
    <tableColumn id="2" xr3:uid="{A48E3D4D-46E9-4388-A425-DABCAA701065}" name="Initial Stick Reading (gallons)" dataDxfId="6">
      <calculatedColumnFormula>F8</calculatedColumnFormula>
    </tableColumn>
    <tableColumn id="3" xr3:uid="{450085A4-5CE5-4D04-86FC-E0CA207B4F7A}" name="Daily Gallons Dispensed" dataDxfId="5"/>
    <tableColumn id="4" xr3:uid="{6C5296E8-1528-448A-B554-B3CA8D1089C2}" name="Gallons Delivered" dataDxfId="4"/>
    <tableColumn id="5" xr3:uid="{7190E104-9D8D-4BBD-BEDA-37ABD2698DC2}" name="Book Inventory (Gallons)" dataDxfId="3">
      <calculatedColumnFormula>SUM(B9-C9+D9)</calculatedColumnFormula>
    </tableColumn>
    <tableColumn id="6" xr3:uid="{1907DA23-E819-4564-A43C-BA3AE4CEC43E}" name="Closing Stick Reading (gallons)" dataDxfId="2"/>
    <tableColumn id="7" xr3:uid="{BA2A6F3F-6E7C-4B41-8637-7A1815BAFDC4}" name="Daily Over or (Short)" dataDxfId="1">
      <calculatedColumnFormula>SUM(F9-E9)</calculatedColumnFormula>
    </tableColumn>
    <tableColumn id="8" xr3:uid="{F234DB66-044D-448B-9099-76676286EBC1}" name="Initial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6A14-3A05-4128-A215-40172E69561E}">
  <dimension ref="A1:A50"/>
  <sheetViews>
    <sheetView tabSelected="1" workbookViewId="0"/>
  </sheetViews>
  <sheetFormatPr defaultColWidth="9.140625" defaultRowHeight="15" x14ac:dyDescent="0.25"/>
  <cols>
    <col min="1" max="1" width="137.85546875" style="2" customWidth="1"/>
  </cols>
  <sheetData>
    <row r="1" spans="1:1" ht="18" thickBot="1" x14ac:dyDescent="0.3">
      <c r="A1" s="1" t="s">
        <v>0</v>
      </c>
    </row>
    <row r="2" spans="1:1" ht="30.75" thickTop="1" x14ac:dyDescent="0.25">
      <c r="A2" s="2" t="s">
        <v>1</v>
      </c>
    </row>
    <row r="3" spans="1:1" ht="45" x14ac:dyDescent="0.25">
      <c r="A3" s="2" t="s">
        <v>2</v>
      </c>
    </row>
    <row r="4" spans="1:1" ht="18" thickBot="1" x14ac:dyDescent="0.3">
      <c r="A4" s="1" t="s">
        <v>3</v>
      </c>
    </row>
    <row r="5" spans="1:1" ht="30.75" thickTop="1" x14ac:dyDescent="0.25">
      <c r="A5" s="2" t="s">
        <v>59</v>
      </c>
    </row>
    <row r="6" spans="1:1" ht="30" x14ac:dyDescent="0.25">
      <c r="A6" s="3" t="s">
        <v>4</v>
      </c>
    </row>
    <row r="7" spans="1:1" ht="45" x14ac:dyDescent="0.25">
      <c r="A7" s="2" t="s">
        <v>60</v>
      </c>
    </row>
    <row r="8" spans="1:1" x14ac:dyDescent="0.25">
      <c r="A8" s="2" t="s">
        <v>5</v>
      </c>
    </row>
    <row r="9" spans="1:1" x14ac:dyDescent="0.25">
      <c r="A9" s="2" t="s">
        <v>6</v>
      </c>
    </row>
    <row r="10" spans="1:1" x14ac:dyDescent="0.25">
      <c r="A10" s="2" t="s">
        <v>7</v>
      </c>
    </row>
    <row r="11" spans="1:1" x14ac:dyDescent="0.25">
      <c r="A11" s="2" t="s">
        <v>8</v>
      </c>
    </row>
    <row r="12" spans="1:1" ht="18" thickBot="1" x14ac:dyDescent="0.3">
      <c r="A12" s="1" t="s">
        <v>61</v>
      </c>
    </row>
    <row r="13" spans="1:1" ht="15.75" thickTop="1" x14ac:dyDescent="0.25">
      <c r="A13" s="2" t="s">
        <v>9</v>
      </c>
    </row>
    <row r="14" spans="1:1" x14ac:dyDescent="0.25">
      <c r="A14" s="2" t="s">
        <v>10</v>
      </c>
    </row>
    <row r="15" spans="1:1" x14ac:dyDescent="0.25">
      <c r="A15" s="2" t="s">
        <v>11</v>
      </c>
    </row>
    <row r="16" spans="1:1" x14ac:dyDescent="0.25">
      <c r="A16" s="2" t="s">
        <v>12</v>
      </c>
    </row>
    <row r="17" spans="1:1" x14ac:dyDescent="0.25">
      <c r="A17" s="2" t="s">
        <v>13</v>
      </c>
    </row>
    <row r="18" spans="1:1" x14ac:dyDescent="0.25">
      <c r="A18" s="2" t="s">
        <v>14</v>
      </c>
    </row>
    <row r="19" spans="1:1" x14ac:dyDescent="0.25">
      <c r="A19" s="2" t="s">
        <v>15</v>
      </c>
    </row>
    <row r="20" spans="1:1" x14ac:dyDescent="0.25">
      <c r="A20" s="2" t="s">
        <v>16</v>
      </c>
    </row>
    <row r="21" spans="1:1" ht="18" thickBot="1" x14ac:dyDescent="0.3">
      <c r="A21" s="1" t="s">
        <v>62</v>
      </c>
    </row>
    <row r="22" spans="1:1" ht="15.75" thickTop="1" x14ac:dyDescent="0.25">
      <c r="A22" s="2" t="s">
        <v>17</v>
      </c>
    </row>
    <row r="23" spans="1:1" x14ac:dyDescent="0.25">
      <c r="A23" s="2" t="s">
        <v>57</v>
      </c>
    </row>
    <row r="24" spans="1:1" x14ac:dyDescent="0.25">
      <c r="A24" s="2" t="s">
        <v>56</v>
      </c>
    </row>
    <row r="25" spans="1:1" x14ac:dyDescent="0.25">
      <c r="A25" s="2" t="s">
        <v>68</v>
      </c>
    </row>
    <row r="26" spans="1:1" x14ac:dyDescent="0.25">
      <c r="A26" s="2" t="s">
        <v>55</v>
      </c>
    </row>
    <row r="27" spans="1:1" x14ac:dyDescent="0.25">
      <c r="A27" s="2" t="s">
        <v>54</v>
      </c>
    </row>
    <row r="28" spans="1:1" x14ac:dyDescent="0.25">
      <c r="A28" s="2" t="s">
        <v>53</v>
      </c>
    </row>
    <row r="29" spans="1:1" x14ac:dyDescent="0.25">
      <c r="A29" s="2" t="s">
        <v>52</v>
      </c>
    </row>
    <row r="30" spans="1:1" x14ac:dyDescent="0.25">
      <c r="A30" s="2" t="s">
        <v>65</v>
      </c>
    </row>
    <row r="31" spans="1:1" ht="18" thickBot="1" x14ac:dyDescent="0.3">
      <c r="A31" s="1" t="s">
        <v>63</v>
      </c>
    </row>
    <row r="32" spans="1:1" ht="15.75" thickTop="1" x14ac:dyDescent="0.25">
      <c r="A32" s="2" t="s">
        <v>75</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69</v>
      </c>
    </row>
    <row r="41" spans="1:1" x14ac:dyDescent="0.25">
      <c r="A41" s="2" t="s">
        <v>18</v>
      </c>
    </row>
    <row r="42" spans="1:1" ht="18" thickBot="1" x14ac:dyDescent="0.3">
      <c r="A42" s="1" t="s">
        <v>64</v>
      </c>
    </row>
    <row r="43" spans="1:1" ht="15.75" thickTop="1" x14ac:dyDescent="0.25">
      <c r="A43" s="2" t="s">
        <v>19</v>
      </c>
    </row>
    <row r="44" spans="1:1" s="4" customFormat="1" x14ac:dyDescent="0.25">
      <c r="A44" s="2" t="s">
        <v>70</v>
      </c>
    </row>
    <row r="45" spans="1:1" s="4" customFormat="1" ht="30" x14ac:dyDescent="0.25">
      <c r="A45" s="2" t="s">
        <v>71</v>
      </c>
    </row>
    <row r="46" spans="1:1" ht="18" thickBot="1" x14ac:dyDescent="0.3">
      <c r="A46" s="1" t="s">
        <v>20</v>
      </c>
    </row>
    <row r="47" spans="1:1" ht="15.75" thickTop="1" x14ac:dyDescent="0.25">
      <c r="A47" s="2" t="s">
        <v>66</v>
      </c>
    </row>
    <row r="48" spans="1:1" x14ac:dyDescent="0.25">
      <c r="A48" s="2" t="s">
        <v>67</v>
      </c>
    </row>
    <row r="49" spans="1:1" x14ac:dyDescent="0.25">
      <c r="A49" s="2" t="s">
        <v>58</v>
      </c>
    </row>
    <row r="50" spans="1:1" x14ac:dyDescent="0.25">
      <c r="A50" s="20" t="s">
        <v>77</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7EE1-59A6-434D-9078-5FCEAB471DF4}">
  <sheetPr>
    <pageSetUpPr fitToPage="1"/>
  </sheetPr>
  <dimension ref="A1:H44"/>
  <sheetViews>
    <sheetView zoomScaleNormal="100" workbookViewId="0"/>
  </sheetViews>
  <sheetFormatPr defaultColWidth="9.140625" defaultRowHeight="15" x14ac:dyDescent="0.25"/>
  <cols>
    <col min="1" max="1" width="15.28515625" style="6" customWidth="1"/>
    <col min="2" max="2" width="21.7109375" style="6" customWidth="1"/>
    <col min="3" max="3" width="19.7109375" style="6" customWidth="1"/>
    <col min="4" max="4" width="23" style="6" customWidth="1"/>
    <col min="5" max="5" width="14.7109375" style="6" customWidth="1"/>
    <col min="6" max="6" width="22.7109375" style="6" customWidth="1"/>
    <col min="7" max="7" width="17" style="6" customWidth="1"/>
    <col min="8" max="8" width="16.5703125" style="6" customWidth="1"/>
    <col min="9" max="9" width="22" style="6" customWidth="1"/>
    <col min="10" max="11" width="12" style="6" customWidth="1"/>
    <col min="12" max="16384" width="9.140625" style="6"/>
  </cols>
  <sheetData>
    <row r="1" spans="1:8" x14ac:dyDescent="0.25">
      <c r="A1" s="18" t="s">
        <v>21</v>
      </c>
      <c r="B1" s="18"/>
      <c r="C1" s="18"/>
      <c r="D1" s="18"/>
      <c r="E1" s="18"/>
      <c r="F1" s="18"/>
      <c r="G1" s="18"/>
      <c r="H1" s="18"/>
    </row>
    <row r="3" spans="1:8" ht="17.25" thickBot="1" x14ac:dyDescent="0.3">
      <c r="A3" s="21" t="s">
        <v>6</v>
      </c>
      <c r="B3" s="21"/>
      <c r="C3" s="21"/>
      <c r="D3" s="21"/>
      <c r="E3" s="21"/>
      <c r="F3" s="21"/>
      <c r="G3" s="21"/>
    </row>
    <row r="4" spans="1:8" ht="15.75" thickTop="1" x14ac:dyDescent="0.25">
      <c r="A4" s="6" t="s">
        <v>22</v>
      </c>
      <c r="B4" s="6" t="s">
        <v>23</v>
      </c>
      <c r="C4" s="6" t="s">
        <v>24</v>
      </c>
      <c r="D4" s="6" t="s">
        <v>25</v>
      </c>
      <c r="E4" s="6" t="s">
        <v>26</v>
      </c>
      <c r="F4" s="6" t="s">
        <v>27</v>
      </c>
      <c r="G4" s="6" t="s">
        <v>28</v>
      </c>
    </row>
    <row r="5" spans="1:8" x14ac:dyDescent="0.25">
      <c r="A5" s="7"/>
      <c r="B5" s="7"/>
      <c r="C5" s="8"/>
      <c r="D5" s="9"/>
      <c r="E5" s="7"/>
      <c r="F5" s="7"/>
      <c r="G5" s="8"/>
    </row>
    <row r="7" spans="1:8" ht="17.25" thickBot="1" x14ac:dyDescent="0.3">
      <c r="A7" s="21" t="s">
        <v>29</v>
      </c>
      <c r="B7" s="21"/>
      <c r="C7" s="21"/>
      <c r="D7" s="21"/>
      <c r="E7" s="21"/>
      <c r="F7" s="21"/>
      <c r="G7" s="21"/>
      <c r="H7" s="10"/>
    </row>
    <row r="8" spans="1:8" s="11" customFormat="1" ht="30.75" thickTop="1" x14ac:dyDescent="0.25">
      <c r="A8" s="11" t="s">
        <v>30</v>
      </c>
      <c r="B8" s="11" t="s">
        <v>31</v>
      </c>
      <c r="C8" s="11" t="s">
        <v>32</v>
      </c>
      <c r="D8" s="11" t="s">
        <v>33</v>
      </c>
      <c r="E8" s="11" t="s">
        <v>34</v>
      </c>
      <c r="F8" s="11" t="s">
        <v>35</v>
      </c>
      <c r="G8" s="11" t="s">
        <v>36</v>
      </c>
      <c r="H8" s="11" t="s">
        <v>37</v>
      </c>
    </row>
    <row r="9" spans="1:8" x14ac:dyDescent="0.25">
      <c r="A9" s="12"/>
      <c r="C9" s="13"/>
      <c r="E9" s="15">
        <f t="shared" ref="E9:E38" si="0">SUM(B9-C9+D9)</f>
        <v>0</v>
      </c>
      <c r="G9" s="16">
        <f t="shared" ref="G9:G38" si="1">SUM(F9-E9)</f>
        <v>0</v>
      </c>
    </row>
    <row r="10" spans="1:8" x14ac:dyDescent="0.25">
      <c r="A10" s="12"/>
      <c r="C10" s="13"/>
      <c r="E10" s="15">
        <f t="shared" si="0"/>
        <v>0</v>
      </c>
      <c r="G10" s="16">
        <f t="shared" si="1"/>
        <v>0</v>
      </c>
    </row>
    <row r="11" spans="1:8" x14ac:dyDescent="0.25">
      <c r="A11" s="12"/>
      <c r="C11" s="13"/>
      <c r="E11" s="15">
        <f t="shared" si="0"/>
        <v>0</v>
      </c>
      <c r="G11" s="16">
        <f t="shared" si="1"/>
        <v>0</v>
      </c>
    </row>
    <row r="12" spans="1:8" x14ac:dyDescent="0.25">
      <c r="A12" s="12"/>
      <c r="C12" s="13"/>
      <c r="E12" s="15">
        <f t="shared" si="0"/>
        <v>0</v>
      </c>
      <c r="G12" s="16">
        <f t="shared" si="1"/>
        <v>0</v>
      </c>
    </row>
    <row r="13" spans="1:8" x14ac:dyDescent="0.25">
      <c r="A13" s="12"/>
      <c r="C13" s="13"/>
      <c r="E13" s="15">
        <f t="shared" si="0"/>
        <v>0</v>
      </c>
      <c r="G13" s="16">
        <f t="shared" si="1"/>
        <v>0</v>
      </c>
    </row>
    <row r="14" spans="1:8" x14ac:dyDescent="0.25">
      <c r="A14" s="12"/>
      <c r="C14" s="13"/>
      <c r="E14" s="15">
        <f t="shared" si="0"/>
        <v>0</v>
      </c>
      <c r="G14" s="16">
        <f t="shared" si="1"/>
        <v>0</v>
      </c>
    </row>
    <row r="15" spans="1:8" x14ac:dyDescent="0.25">
      <c r="A15" s="12"/>
      <c r="C15" s="13"/>
      <c r="E15" s="15">
        <f t="shared" si="0"/>
        <v>0</v>
      </c>
      <c r="G15" s="16">
        <f t="shared" si="1"/>
        <v>0</v>
      </c>
    </row>
    <row r="16" spans="1:8" x14ac:dyDescent="0.25">
      <c r="A16" s="12"/>
      <c r="C16" s="13"/>
      <c r="E16" s="15">
        <f t="shared" si="0"/>
        <v>0</v>
      </c>
      <c r="G16" s="16">
        <f t="shared" si="1"/>
        <v>0</v>
      </c>
    </row>
    <row r="17" spans="1:7" x14ac:dyDescent="0.25">
      <c r="A17" s="12"/>
      <c r="C17" s="13"/>
      <c r="E17" s="15">
        <f t="shared" si="0"/>
        <v>0</v>
      </c>
      <c r="G17" s="16">
        <f t="shared" si="1"/>
        <v>0</v>
      </c>
    </row>
    <row r="18" spans="1:7" x14ac:dyDescent="0.25">
      <c r="A18" s="12"/>
      <c r="C18" s="13"/>
      <c r="E18" s="15">
        <f t="shared" si="0"/>
        <v>0</v>
      </c>
      <c r="G18" s="16">
        <f t="shared" si="1"/>
        <v>0</v>
      </c>
    </row>
    <row r="19" spans="1:7" x14ac:dyDescent="0.25">
      <c r="A19" s="12"/>
      <c r="C19" s="13"/>
      <c r="E19" s="15">
        <f t="shared" si="0"/>
        <v>0</v>
      </c>
      <c r="G19" s="16">
        <f t="shared" si="1"/>
        <v>0</v>
      </c>
    </row>
    <row r="20" spans="1:7" x14ac:dyDescent="0.25">
      <c r="A20" s="12"/>
      <c r="C20" s="13"/>
      <c r="E20" s="15">
        <f t="shared" si="0"/>
        <v>0</v>
      </c>
      <c r="G20" s="16">
        <f t="shared" si="1"/>
        <v>0</v>
      </c>
    </row>
    <row r="21" spans="1:7" x14ac:dyDescent="0.25">
      <c r="A21" s="12"/>
      <c r="C21" s="13"/>
      <c r="E21" s="15">
        <f t="shared" si="0"/>
        <v>0</v>
      </c>
      <c r="G21" s="16">
        <f t="shared" si="1"/>
        <v>0</v>
      </c>
    </row>
    <row r="22" spans="1:7" x14ac:dyDescent="0.25">
      <c r="A22" s="12"/>
      <c r="C22" s="13"/>
      <c r="E22" s="15">
        <f t="shared" si="0"/>
        <v>0</v>
      </c>
      <c r="G22" s="16">
        <f t="shared" si="1"/>
        <v>0</v>
      </c>
    </row>
    <row r="23" spans="1:7" x14ac:dyDescent="0.25">
      <c r="A23" s="12"/>
      <c r="C23" s="13"/>
      <c r="E23" s="15">
        <f t="shared" si="0"/>
        <v>0</v>
      </c>
      <c r="G23" s="16">
        <f t="shared" si="1"/>
        <v>0</v>
      </c>
    </row>
    <row r="24" spans="1:7" x14ac:dyDescent="0.25">
      <c r="A24" s="12"/>
      <c r="C24" s="13"/>
      <c r="E24" s="15">
        <f t="shared" si="0"/>
        <v>0</v>
      </c>
      <c r="G24" s="16">
        <f t="shared" si="1"/>
        <v>0</v>
      </c>
    </row>
    <row r="25" spans="1:7" x14ac:dyDescent="0.25">
      <c r="A25" s="12"/>
      <c r="C25" s="13"/>
      <c r="E25" s="15">
        <f t="shared" si="0"/>
        <v>0</v>
      </c>
      <c r="G25" s="16">
        <f t="shared" si="1"/>
        <v>0</v>
      </c>
    </row>
    <row r="26" spans="1:7" x14ac:dyDescent="0.25">
      <c r="A26" s="12"/>
      <c r="C26" s="13"/>
      <c r="E26" s="15">
        <f t="shared" si="0"/>
        <v>0</v>
      </c>
      <c r="G26" s="16">
        <f t="shared" si="1"/>
        <v>0</v>
      </c>
    </row>
    <row r="27" spans="1:7" x14ac:dyDescent="0.25">
      <c r="A27" s="12"/>
      <c r="C27" s="13"/>
      <c r="E27" s="15">
        <f t="shared" si="0"/>
        <v>0</v>
      </c>
      <c r="G27" s="16">
        <f t="shared" si="1"/>
        <v>0</v>
      </c>
    </row>
    <row r="28" spans="1:7" x14ac:dyDescent="0.25">
      <c r="A28" s="12"/>
      <c r="C28" s="13"/>
      <c r="E28" s="15">
        <f t="shared" si="0"/>
        <v>0</v>
      </c>
      <c r="G28" s="16">
        <f t="shared" si="1"/>
        <v>0</v>
      </c>
    </row>
    <row r="29" spans="1:7" x14ac:dyDescent="0.25">
      <c r="A29" s="12"/>
      <c r="C29" s="13"/>
      <c r="E29" s="15">
        <f t="shared" si="0"/>
        <v>0</v>
      </c>
      <c r="G29" s="16">
        <f t="shared" si="1"/>
        <v>0</v>
      </c>
    </row>
    <row r="30" spans="1:7" x14ac:dyDescent="0.25">
      <c r="A30" s="12"/>
      <c r="C30" s="13"/>
      <c r="E30" s="15">
        <f t="shared" si="0"/>
        <v>0</v>
      </c>
      <c r="G30" s="16">
        <f t="shared" si="1"/>
        <v>0</v>
      </c>
    </row>
    <row r="31" spans="1:7" x14ac:dyDescent="0.25">
      <c r="A31" s="12"/>
      <c r="C31" s="13"/>
      <c r="E31" s="15">
        <f t="shared" si="0"/>
        <v>0</v>
      </c>
      <c r="G31" s="16">
        <f t="shared" si="1"/>
        <v>0</v>
      </c>
    </row>
    <row r="32" spans="1:7" x14ac:dyDescent="0.25">
      <c r="A32" s="12"/>
      <c r="C32" s="13"/>
      <c r="E32" s="15">
        <f t="shared" si="0"/>
        <v>0</v>
      </c>
      <c r="G32" s="16">
        <f t="shared" si="1"/>
        <v>0</v>
      </c>
    </row>
    <row r="33" spans="1:8" x14ac:dyDescent="0.25">
      <c r="A33" s="12"/>
      <c r="C33" s="13"/>
      <c r="E33" s="15">
        <f t="shared" si="0"/>
        <v>0</v>
      </c>
      <c r="G33" s="16">
        <f t="shared" si="1"/>
        <v>0</v>
      </c>
    </row>
    <row r="34" spans="1:8" x14ac:dyDescent="0.25">
      <c r="A34" s="12"/>
      <c r="C34" s="13"/>
      <c r="E34" s="15">
        <f t="shared" si="0"/>
        <v>0</v>
      </c>
      <c r="G34" s="16">
        <f t="shared" si="1"/>
        <v>0</v>
      </c>
    </row>
    <row r="35" spans="1:8" x14ac:dyDescent="0.25">
      <c r="A35" s="12"/>
      <c r="C35" s="13"/>
      <c r="E35" s="15">
        <f t="shared" si="0"/>
        <v>0</v>
      </c>
      <c r="G35" s="16">
        <f t="shared" si="1"/>
        <v>0</v>
      </c>
    </row>
    <row r="36" spans="1:8" x14ac:dyDescent="0.25">
      <c r="A36" s="12"/>
      <c r="C36" s="13"/>
      <c r="E36" s="15">
        <f t="shared" si="0"/>
        <v>0</v>
      </c>
      <c r="G36" s="16">
        <f t="shared" si="1"/>
        <v>0</v>
      </c>
    </row>
    <row r="37" spans="1:8" x14ac:dyDescent="0.25">
      <c r="A37" s="12"/>
      <c r="C37" s="13"/>
      <c r="E37" s="15">
        <f t="shared" si="0"/>
        <v>0</v>
      </c>
      <c r="G37" s="16">
        <f t="shared" si="1"/>
        <v>0</v>
      </c>
    </row>
    <row r="38" spans="1:8" x14ac:dyDescent="0.25">
      <c r="A38" s="12"/>
      <c r="C38" s="13"/>
      <c r="E38" s="15">
        <f t="shared" si="0"/>
        <v>0</v>
      </c>
      <c r="G38" s="16">
        <f t="shared" si="1"/>
        <v>0</v>
      </c>
    </row>
    <row r="40" spans="1:8" ht="17.25" thickBot="1" x14ac:dyDescent="0.3">
      <c r="A40" s="21" t="s">
        <v>8</v>
      </c>
      <c r="B40" s="21"/>
      <c r="C40" s="21"/>
      <c r="D40" s="21"/>
      <c r="E40" s="21"/>
      <c r="F40" s="21"/>
      <c r="G40" s="21"/>
      <c r="H40" s="21"/>
    </row>
    <row r="41" spans="1:8" ht="45.75" thickTop="1" x14ac:dyDescent="0.25">
      <c r="A41" s="11" t="s">
        <v>38</v>
      </c>
      <c r="B41" s="6" t="s">
        <v>39</v>
      </c>
      <c r="C41" s="11" t="s">
        <v>40</v>
      </c>
      <c r="D41" s="6" t="s">
        <v>41</v>
      </c>
      <c r="E41" s="6" t="s">
        <v>42</v>
      </c>
      <c r="F41" s="6" t="s">
        <v>43</v>
      </c>
      <c r="G41" s="11" t="s">
        <v>44</v>
      </c>
      <c r="H41" s="11" t="s">
        <v>76</v>
      </c>
    </row>
    <row r="42" spans="1:8" x14ac:dyDescent="0.25">
      <c r="B42" s="14"/>
      <c r="C42" s="17">
        <f>SUM(Table4[Daily Gallons Dispensed])</f>
        <v>0</v>
      </c>
      <c r="D42" s="17">
        <f>SUM(B9+G42-F42-C42)</f>
        <v>0</v>
      </c>
      <c r="E42" s="17">
        <f>SUM(C42*0.01+130)</f>
        <v>130</v>
      </c>
      <c r="G42" s="17">
        <f>SUM(D9:D38)</f>
        <v>0</v>
      </c>
      <c r="H42" s="16">
        <f>ABS(SUM(G9:G38))</f>
        <v>0</v>
      </c>
    </row>
    <row r="43" spans="1:8" ht="21" x14ac:dyDescent="0.35">
      <c r="A43" s="5" t="s">
        <v>74</v>
      </c>
      <c r="B43" s="5"/>
      <c r="C43" s="5"/>
      <c r="D43" s="5"/>
      <c r="E43" s="5"/>
      <c r="F43" s="5" t="s">
        <v>72</v>
      </c>
      <c r="G43" s="5" t="s">
        <v>73</v>
      </c>
    </row>
    <row r="44" spans="1:8" x14ac:dyDescent="0.25">
      <c r="A44" s="19" t="s">
        <v>77</v>
      </c>
    </row>
  </sheetData>
  <sheetProtection sheet="1" objects="1" scenarios="1" selectLockedCells="1"/>
  <mergeCells count="3">
    <mergeCell ref="A3:G3"/>
    <mergeCell ref="A7:G7"/>
    <mergeCell ref="A40:H40"/>
  </mergeCells>
  <pageMargins left="0.7" right="0.7" top="0.75" bottom="0.75" header="0.3" footer="0.3"/>
  <pageSetup scale="81" fitToHeight="0" orientation="landscape" r:id="rId1"/>
  <rowBreaks count="1" manualBreakCount="1">
    <brk id="39" max="7" man="1"/>
  </rowBreaks>
  <colBreaks count="1" manualBreakCount="1">
    <brk id="7" max="42" man="1"/>
  </colBreaks>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Non-Blended 30-Day Instructions</vt:lpstr>
      <vt:lpstr>Non-Blended 30-Day Worksheet</vt:lpstr>
      <vt:lpstr>ColumnTitleRegion1.A4.G5.2</vt:lpstr>
      <vt:lpstr>ColumnTitleRegion2.A8.H38.2</vt:lpstr>
      <vt:lpstr>ColumnTitleRegion3.A41.H42.2</vt:lpstr>
      <vt:lpstr>'Non-Blended 30-Day Instructions'!Print_Area</vt:lpstr>
      <vt:lpstr>'Non-Blended 30-Day Worksheet'!Print_Area</vt:lpstr>
      <vt:lpstr>RowTitleRegion4.A43.G43.2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Non-Blended 30-Day Inventory Control Worksheet </dc:title>
  <dc:subject>An interactive inventory control worksheet for non-blended fuel systems.</dc:subject>
  <dc:creator>TCEQ</dc:creator>
  <cp:keywords>OCE; PSEAD; SBLGA; PST; INVENTORY CONTROL; NON-BLENDED</cp:keywords>
  <dc:description/>
  <cp:lastModifiedBy>Amanda Zrubek</cp:lastModifiedBy>
  <cp:lastPrinted>2021-10-25T13:51:22Z</cp:lastPrinted>
  <dcterms:created xsi:type="dcterms:W3CDTF">2018-10-03T21:43:39Z</dcterms:created>
  <dcterms:modified xsi:type="dcterms:W3CDTF">2021-10-25T13:57:22Z</dcterms:modified>
</cp:coreProperties>
</file>