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ISCALCFO\General Ledger\Quarterly Reports for Website\Accrual basis\FY 2019\Excel Spreadsheet\"/>
    </mc:Choice>
  </mc:AlternateContent>
  <xr:revisionPtr revIDLastSave="0" documentId="13_ncr:1_{13BC0559-3CCD-4BB4-B8C0-97D36DEE79DE}" xr6:coauthVersionLast="41" xr6:coauthVersionMax="41" xr10:uidLastSave="{00000000-0000-0000-0000-000000000000}"/>
  <bookViews>
    <workbookView xWindow="28680" yWindow="-120" windowWidth="29040" windowHeight="15840" tabRatio="500" xr2:uid="{00000000-000D-0000-FFFF-FFFF00000000}"/>
  </bookViews>
  <sheets>
    <sheet name="4th Quarter FY 19" sheetId="1" r:id="rId1"/>
  </sheets>
  <definedNames>
    <definedName name="_xlnm.Print_Area" localSheetId="0">'4th Quarter FY 19'!$A$3:$J$198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8" i="1" l="1"/>
  <c r="H44" i="1" l="1"/>
  <c r="H67" i="1" l="1"/>
  <c r="H176" i="1" l="1"/>
  <c r="H32" i="1"/>
  <c r="H128" i="1" l="1"/>
  <c r="H22" i="1"/>
  <c r="H133" i="1" l="1"/>
  <c r="H152" i="1" l="1"/>
  <c r="H148" i="1"/>
  <c r="H141" i="1"/>
  <c r="H137" i="1"/>
  <c r="H124" i="1"/>
  <c r="H112" i="1"/>
  <c r="H104" i="1"/>
  <c r="H90" i="1"/>
  <c r="H190" i="1" l="1"/>
</calcChain>
</file>

<file path=xl/sharedStrings.xml><?xml version="1.0" encoding="utf-8"?>
<sst xmlns="http://schemas.openxmlformats.org/spreadsheetml/2006/main" count="275" uniqueCount="274">
  <si>
    <t>Amount</t>
  </si>
  <si>
    <t>7001</t>
  </si>
  <si>
    <t>SAL &amp; WAGES(LINE ITEM EXEMPT)</t>
  </si>
  <si>
    <t>7002</t>
  </si>
  <si>
    <t>SAL/WAGES-CLASS&amp;N/C-PERM FULTM</t>
  </si>
  <si>
    <t>7003</t>
  </si>
  <si>
    <t>SAL/WAGES-CLASS&amp;N/C-PERM PRTTM</t>
  </si>
  <si>
    <t>7017</t>
  </si>
  <si>
    <t>ONE-TIME MERIT INCREASE</t>
  </si>
  <si>
    <t>7021</t>
  </si>
  <si>
    <t>OVERTIME PAY</t>
  </si>
  <si>
    <t>7022</t>
  </si>
  <si>
    <t>LONGEVITY PAY</t>
  </si>
  <si>
    <t>7023</t>
  </si>
  <si>
    <t>LUMP SUM TERMINATION PAYMENT</t>
  </si>
  <si>
    <t>7050</t>
  </si>
  <si>
    <t>BENEFIT REPLACEMENT PAY</t>
  </si>
  <si>
    <t>7032</t>
  </si>
  <si>
    <t>EMPLOYEE RETIREMENT-ST CONTRIB</t>
  </si>
  <si>
    <t>7041</t>
  </si>
  <si>
    <t>EMPLOYEE INS PYMTS-EMPLR CONTR</t>
  </si>
  <si>
    <t>7043</t>
  </si>
  <si>
    <t>FICA EMPLOYER MATCHING CONTR</t>
  </si>
  <si>
    <t>7243</t>
  </si>
  <si>
    <t>EDUCATIONAL/TRAINING SERVICES</t>
  </si>
  <si>
    <t>7245</t>
  </si>
  <si>
    <t>FINANCIAL AND ACCOUNTING SERV</t>
  </si>
  <si>
    <t>7248</t>
  </si>
  <si>
    <t>MEDICAL SERVICES</t>
  </si>
  <si>
    <t>7253</t>
  </si>
  <si>
    <t>OTHER PROFESSIONAL SERVICES</t>
  </si>
  <si>
    <t>7256</t>
  </si>
  <si>
    <t>ARCHITECTURAL/ENGINEERING SERV</t>
  </si>
  <si>
    <t>7275</t>
  </si>
  <si>
    <t>7285</t>
  </si>
  <si>
    <t>COMPUTER SERVICES-STATEWIDE TECH. CENTER</t>
  </si>
  <si>
    <t>7101</t>
  </si>
  <si>
    <t>TRAV IN-STATE-PUB TRANS FARES</t>
  </si>
  <si>
    <t>7102</t>
  </si>
  <si>
    <t>TRAV IN-STATE MILEAGE</t>
  </si>
  <si>
    <t>7104</t>
  </si>
  <si>
    <t>TRAV IN-STATE-ACT EXP-OVERNIGHT TRAVEL</t>
  </si>
  <si>
    <t>7105</t>
  </si>
  <si>
    <t>TRAV IN-STATE-INCIDENTAL EXPEN</t>
  </si>
  <si>
    <t>7106</t>
  </si>
  <si>
    <t>TRAVEL-IN-STATE MEALS/LODGING</t>
  </si>
  <si>
    <t>7107</t>
  </si>
  <si>
    <t>TRAVEL IN-STATE (NON-OVERNITE,MEALS)</t>
  </si>
  <si>
    <t>7110</t>
  </si>
  <si>
    <t>TRAV INSTATE-BRD/CMSN MEMB MEAL/LODG EXP</t>
  </si>
  <si>
    <t>7111</t>
  </si>
  <si>
    <t>TRAV OUT-OF-ST-PUB TRANS FARES</t>
  </si>
  <si>
    <t>7112</t>
  </si>
  <si>
    <t>TRAV OUT-OF-ST-MILEAGE</t>
  </si>
  <si>
    <t>7115</t>
  </si>
  <si>
    <t>TRAV OUT-OF-ST-INCIDENTAL EXP</t>
  </si>
  <si>
    <t>7116</t>
  </si>
  <si>
    <t>TRAVEL OOS MEAL/LODGE-NTE LOCALITY ALLOW</t>
  </si>
  <si>
    <t>7130</t>
  </si>
  <si>
    <t>TRAV OOS-BRD/CMSN MEMBER MEAL/LODG EXPEN</t>
  </si>
  <si>
    <t>7135</t>
  </si>
  <si>
    <t>7291</t>
  </si>
  <si>
    <t>POSTAL SERVICES</t>
  </si>
  <si>
    <t>7300</t>
  </si>
  <si>
    <t>CONSUMABLES</t>
  </si>
  <si>
    <t>7303</t>
  </si>
  <si>
    <t>SUBS, PERIODICALS &amp; INFO SERV</t>
  </si>
  <si>
    <t>7304</t>
  </si>
  <si>
    <t>FUELS AND LUBRICANTS-OTHER</t>
  </si>
  <si>
    <t>7310</t>
  </si>
  <si>
    <t>CHEMICAL AND GASES</t>
  </si>
  <si>
    <t>7312</t>
  </si>
  <si>
    <t>MEDICAL SUPPLIES</t>
  </si>
  <si>
    <t>7315</t>
  </si>
  <si>
    <t>FOOD PURCHASED BY THE STATE</t>
  </si>
  <si>
    <t>7328</t>
  </si>
  <si>
    <t>SUPPLY/MATERIAL-AGRIC,CONST,HARDWARE</t>
  </si>
  <si>
    <t>7330</t>
  </si>
  <si>
    <t>PARTS - FURNISHINGS &amp; EQUIPMT</t>
  </si>
  <si>
    <t>7334</t>
  </si>
  <si>
    <t>PERSONAL PROP-FURN, EQUIP AND OTHER-EXP</t>
  </si>
  <si>
    <t>7335</t>
  </si>
  <si>
    <t>PERSONAL PROP-PARTS-COMPUTER EQUIP-EXP</t>
  </si>
  <si>
    <t>7377</t>
  </si>
  <si>
    <t>PERSONAL PROP-COMPUTER EQUIPMENT-EXP</t>
  </si>
  <si>
    <t>7378</t>
  </si>
  <si>
    <t>PERSONAL PROP-COMPUTER EQUIP(CONTROLLED)</t>
  </si>
  <si>
    <t>7380</t>
  </si>
  <si>
    <t>7382</t>
  </si>
  <si>
    <t>PERS PROP-BOOKS &amp; REF MATERIALS-EXPENSED</t>
  </si>
  <si>
    <t>7510</t>
  </si>
  <si>
    <t>TELECOM PARTS &amp; SUPPLIES</t>
  </si>
  <si>
    <t>7517</t>
  </si>
  <si>
    <t>PERSONAL PROPERTY-TELECOMM EQUIPMENT-EXP</t>
  </si>
  <si>
    <t>7276</t>
  </si>
  <si>
    <t>COMMUNICATION SERVICES</t>
  </si>
  <si>
    <t>7501</t>
  </si>
  <si>
    <t>ELECTRICITY</t>
  </si>
  <si>
    <t>7502</t>
  </si>
  <si>
    <t>NATURAL/LIQUID PETROLEUM GAS</t>
  </si>
  <si>
    <t>7504</t>
  </si>
  <si>
    <t>TELECOMMS-MONTHLY CHARGE</t>
  </si>
  <si>
    <t>7507</t>
  </si>
  <si>
    <t>WATER</t>
  </si>
  <si>
    <t>7516</t>
  </si>
  <si>
    <t>TELECOMMS-OTHER SERV CHARGES</t>
  </si>
  <si>
    <t>7524</t>
  </si>
  <si>
    <t>OTHER UTILITIES</t>
  </si>
  <si>
    <t>7526</t>
  </si>
  <si>
    <t>WASTE DISPOSAL</t>
  </si>
  <si>
    <t>7961</t>
  </si>
  <si>
    <t>STS (TEX-AN) TRANSFERS TO GR FUND 0001</t>
  </si>
  <si>
    <t>7262</t>
  </si>
  <si>
    <t>PERS PROP-MAINT &amp; REPAIR/COMP SFTWRE-EXP</t>
  </si>
  <si>
    <t>7267</t>
  </si>
  <si>
    <t>PERS PROP-MAINT &amp; REPAIR-COMP EQUIP-EXP</t>
  </si>
  <si>
    <t>7354</t>
  </si>
  <si>
    <t>LEASHOLD IMPROVEMENTS-EXPENSED</t>
  </si>
  <si>
    <t>7367</t>
  </si>
  <si>
    <t>PERSONAL PROPERTY-MAINTENANCE &amp; REPAIRS</t>
  </si>
  <si>
    <t>7368</t>
  </si>
  <si>
    <t>PERSONAL PROP-MAINT &amp; REPAIR/MTR VEHICLE</t>
  </si>
  <si>
    <t>7406</t>
  </si>
  <si>
    <t>RENTAL OF FURNISHINGS/EQUIPMT</t>
  </si>
  <si>
    <t>7461</t>
  </si>
  <si>
    <t>RENTAL OF LAND</t>
  </si>
  <si>
    <t>7462</t>
  </si>
  <si>
    <t>RENT OF OFFICE BLDG/OFFICE SPACE</t>
  </si>
  <si>
    <t>7470</t>
  </si>
  <si>
    <t>RENTAL OF SPACE</t>
  </si>
  <si>
    <t>7522</t>
  </si>
  <si>
    <t>TELECOMMS-EQUIP RENTAL</t>
  </si>
  <si>
    <t>7273</t>
  </si>
  <si>
    <t>REPRODUCTION &amp; PRINTING SERVS</t>
  </si>
  <si>
    <t>7971</t>
  </si>
  <si>
    <t>FED PASS-THRU EXP IA,NON-OP GEN BUDGETED</t>
  </si>
  <si>
    <t>7614</t>
  </si>
  <si>
    <t>STATE GRANT PASS-THRU/NON-OPERATING</t>
  </si>
  <si>
    <t>7611</t>
  </si>
  <si>
    <t>PAYMENTS/GRANTS TO CITIES</t>
  </si>
  <si>
    <t>7613</t>
  </si>
  <si>
    <t>PAYMENTS/GRANTS TO OTHER POLITICAL SUB.</t>
  </si>
  <si>
    <t>7621</t>
  </si>
  <si>
    <t>GRANTS TO COUNCIL OF GOVERNMTS</t>
  </si>
  <si>
    <t>7201</t>
  </si>
  <si>
    <t>MEMBERSHIP DUES</t>
  </si>
  <si>
    <t>7202</t>
  </si>
  <si>
    <t>TUITION-EMPLOYEE TRAINING</t>
  </si>
  <si>
    <t>7203</t>
  </si>
  <si>
    <t>REGISTRATION FEES-EMPLOYEE TRAINING</t>
  </si>
  <si>
    <t>7210</t>
  </si>
  <si>
    <t>FEES AND OTHER CHARGES</t>
  </si>
  <si>
    <t>7211</t>
  </si>
  <si>
    <t>AWARDS</t>
  </si>
  <si>
    <t>7219</t>
  </si>
  <si>
    <t>FEES FOR RECEIVING ELECTRONIC PAYMENTS</t>
  </si>
  <si>
    <t>7223</t>
  </si>
  <si>
    <t>COURT COSTS</t>
  </si>
  <si>
    <t>7272</t>
  </si>
  <si>
    <t>HAZARDOUS WASTE DISPOSAL SERVS</t>
  </si>
  <si>
    <t>7274</t>
  </si>
  <si>
    <t>TEMPORARY EMPLOYMENT AGENCIES</t>
  </si>
  <si>
    <t>7277</t>
  </si>
  <si>
    <t>CLEANING SERVICES</t>
  </si>
  <si>
    <t>7281</t>
  </si>
  <si>
    <t>ADVERTISING SERVICES</t>
  </si>
  <si>
    <t>7286</t>
  </si>
  <si>
    <t>FREIGHT/DELIVERY SERVICES</t>
  </si>
  <si>
    <t>7299</t>
  </si>
  <si>
    <t>PURCHASED CONTRACTED SERVICES</t>
  </si>
  <si>
    <t>7697</t>
  </si>
  <si>
    <t>GRANTS - PUBLIC INCENTIVE PROGRAMS</t>
  </si>
  <si>
    <t>7806</t>
  </si>
  <si>
    <t>PROMPT PAYMENT INTEREST</t>
  </si>
  <si>
    <t>7947</t>
  </si>
  <si>
    <t>ST OFC OF RISK MNGMT ASSESSENTS</t>
  </si>
  <si>
    <t>7373</t>
  </si>
  <si>
    <t>PERSONAL PROP-FURNISHING &amp; EQUIPMENT-CAP</t>
  </si>
  <si>
    <t>7379</t>
  </si>
  <si>
    <t>PERSONAL PROP-COMPUTER EQUIP-CAPITALIZED</t>
  </si>
  <si>
    <t>$</t>
  </si>
  <si>
    <t xml:space="preserve">Expenditures by Object of Expense </t>
  </si>
  <si>
    <t>Comptroller Object</t>
  </si>
  <si>
    <t>Object Code Description</t>
  </si>
  <si>
    <t>Salaries and Wages</t>
  </si>
  <si>
    <t>Total, Salaries and Wages</t>
  </si>
  <si>
    <t>Employee Benefits</t>
  </si>
  <si>
    <t>Total, Capital Outlay</t>
  </si>
  <si>
    <t>Capital Outlay</t>
  </si>
  <si>
    <t>Total, Other Expenditures</t>
  </si>
  <si>
    <t>Other Expenditures</t>
  </si>
  <si>
    <t>Intergovernmental Payments</t>
  </si>
  <si>
    <t>Total, Intergovernmental Payments</t>
  </si>
  <si>
    <t xml:space="preserve">State Grant Pass Through </t>
  </si>
  <si>
    <t xml:space="preserve">Total, State Grant Pass Through </t>
  </si>
  <si>
    <t xml:space="preserve">Federal Grant Pass Through </t>
  </si>
  <si>
    <t xml:space="preserve">Total, Federal Grant Pass Through </t>
  </si>
  <si>
    <t>Printing and Reproduction</t>
  </si>
  <si>
    <t>Professional Fees and Services</t>
  </si>
  <si>
    <t>Total, Professional Fees and Services</t>
  </si>
  <si>
    <t>Travel</t>
  </si>
  <si>
    <t>Total, Travel</t>
  </si>
  <si>
    <t>Materials and Supplies</t>
  </si>
  <si>
    <t>Total, Materials and Supplies</t>
  </si>
  <si>
    <t>Communication and Utilities</t>
  </si>
  <si>
    <t>Total, Communication and Utilities</t>
  </si>
  <si>
    <t>Repairs and Maintenance</t>
  </si>
  <si>
    <t>Total, Repairs and Maintenance</t>
  </si>
  <si>
    <t>Rentals and Leases</t>
  </si>
  <si>
    <t>Total, Rentals and Leases</t>
  </si>
  <si>
    <t>Total Expenditures</t>
  </si>
  <si>
    <t>PAYMENTS/GRANTS TO COUNTIES</t>
  </si>
  <si>
    <t>Total, Employee Benefits</t>
  </si>
  <si>
    <t>Total, Printing and Reproduction</t>
  </si>
  <si>
    <t>PERSONAL PROPERTY-TELECOM EQUIPMENT-CAP</t>
  </si>
  <si>
    <t>EMPLOYEE RETIREMENT-OTHER EMPLOY EXPENSE</t>
  </si>
  <si>
    <t>Texas Commission On Environmental Quality</t>
  </si>
  <si>
    <t>PAYROLL HEALTH INSURANCE CONTRIBUTION</t>
  </si>
  <si>
    <t>INVESTIGATION EXPENSES</t>
  </si>
  <si>
    <t>ADDL PAYROLL RETIREMENT CONTRIBUTION</t>
  </si>
  <si>
    <t>GRANTS TO COMMUNITY SERVICE PROGRAMS</t>
  </si>
  <si>
    <t>Public Assistance Payments</t>
  </si>
  <si>
    <t>Total, Public Assistance Payments</t>
  </si>
  <si>
    <t>INFORMATION TECHNOLOGY SERVICES</t>
  </si>
  <si>
    <t>INTANGIBLE-COMPUTER SOFTWARE-EXPENSED</t>
  </si>
  <si>
    <t>TRAV OUT-OF-ST-ACTUAL EXPENSES-OVERNIGHT</t>
  </si>
  <si>
    <t>COMPENSATORY TIME PAY</t>
  </si>
  <si>
    <t>TRAV IN ST-ACTUAL EXP MEALS-NO OVERNIGHT</t>
  </si>
  <si>
    <t>INSURANCE PREMIUMS &amp; DEDUCTIBLES</t>
  </si>
  <si>
    <t>TRAV IN-ST-HOTEL OCC TAX CORPUS CHRISTI</t>
  </si>
  <si>
    <t>PERSONAL PROP-OTHER MOTOR VEHICLES-CAP</t>
  </si>
  <si>
    <t>Notes:  Negative amounts were due to:</t>
  </si>
  <si>
    <t>PROMOTIONAL ITEMS</t>
  </si>
  <si>
    <t>Claims and Judgements</t>
  </si>
  <si>
    <t>Total, Claims and Judgements</t>
  </si>
  <si>
    <t>RENTAL OF AIRCRAFT</t>
  </si>
  <si>
    <t>MISC CLAIMS ADJ, NON-CASH</t>
  </si>
  <si>
    <t>LEGAL SERVICES</t>
  </si>
  <si>
    <t>TRAVEL-IN STATE HOTEL OCCUPANCY TAX</t>
  </si>
  <si>
    <t>PERSONAL PROP-PASSENGER CARS-CAPITALIZE</t>
  </si>
  <si>
    <t>TERMINATION PAY-DEATH BENEFITS</t>
  </si>
  <si>
    <t>TELECOMMS-DEDICAT DATA CIRCUIT</t>
  </si>
  <si>
    <t>JUDGMT/SETTLEMT-CLAIMANT/OTHER LEGAL FEE</t>
  </si>
  <si>
    <t>PERSONAL PROPERTY-BOATS-CAPITALIZE</t>
  </si>
  <si>
    <t>TRAVEL-FOREIGN</t>
  </si>
  <si>
    <t>RECRUITMENT &amp; RETENTION BONUSES</t>
  </si>
  <si>
    <t>FABRICS AND LINENS</t>
  </si>
  <si>
    <t>FILING FEES-DOCUMENTS</t>
  </si>
  <si>
    <t>PERSONAL PROPERTY-CAPITALIZE</t>
  </si>
  <si>
    <t>UNEMP COMP BEN-SP FD/ACCT 0001, 0165</t>
  </si>
  <si>
    <t>PERSONAL PROP-FURNISHING &amp; EQUIP(CONTRL)</t>
  </si>
  <si>
    <t>SWCAP REIMBURSEMENT TO UNAPP GR 0001</t>
  </si>
  <si>
    <t>TRAV OOS-ACT EXPN MEAL-NO OVERNIGHT</t>
  </si>
  <si>
    <t>TRAVEL-PROSPECTIVE STATE EMPLS</t>
  </si>
  <si>
    <t>EMPLOYEE BONDS</t>
  </si>
  <si>
    <t>For the 4th Quarter Ended August 31, 2019</t>
  </si>
  <si>
    <t>7242</t>
  </si>
  <si>
    <t>CONSULTANT SERVICES-COMPUTER</t>
  </si>
  <si>
    <t>7117</t>
  </si>
  <si>
    <t>TRAVEL OOS (NON-OVERNITE, MEALS)</t>
  </si>
  <si>
    <t>7503</t>
  </si>
  <si>
    <t>TELECOMMS-LONG DISTANCE</t>
  </si>
  <si>
    <t>7415</t>
  </si>
  <si>
    <t>7442</t>
  </si>
  <si>
    <t>7444</t>
  </si>
  <si>
    <t>RENTAL OF COMPUTER SOFTWARE</t>
  </si>
  <si>
    <t>RENTAL OF MOTOR VEHICLES</t>
  </si>
  <si>
    <t>CHARTER OF AIRCRAFT</t>
  </si>
  <si>
    <t>7344</t>
  </si>
  <si>
    <t>LEASEHOLD IMPROVEMENTS - CAPITALIZED</t>
  </si>
  <si>
    <t>7390</t>
  </si>
  <si>
    <t>INTANGIBLE-COMPUTER SOFTWARE-INT DEV-CAP</t>
  </si>
  <si>
    <t>(*)</t>
  </si>
  <si>
    <r>
      <t xml:space="preserve">(*)  </t>
    </r>
    <r>
      <rPr>
        <sz val="11"/>
        <color rgb="FF000000"/>
        <rFont val="Verdana"/>
        <family val="2"/>
      </rPr>
      <t>Refunds of expenditures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</si>
</sst>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* #,##0.00;[$$-409]* \-#,##0.00"/>
  </numFmts>
  <fonts count="29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8"/>
      <name val="Verdana"/>
      <family val="2"/>
    </font>
    <font>
      <sz val="11"/>
      <color rgb="FF000000"/>
      <name val="Verdana"/>
      <family val="2"/>
    </font>
    <font>
      <b/>
      <sz val="11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69">
    <xf numFmtId="0" fontId="0" fillId="0" borderId="0" xfId="0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39" fontId="0" fillId="0" borderId="0" xfId="0" applyNumberForma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5" fillId="0" borderId="0" xfId="0" applyFont="1">
      <alignment vertical="top"/>
    </xf>
    <xf numFmtId="0" fontId="0" fillId="0" borderId="0" xfId="0" applyBorder="1" applyAlignment="1">
      <alignment vertical="top"/>
    </xf>
    <xf numFmtId="164" fontId="1" fillId="0" borderId="0" xfId="0" applyNumberFormat="1" applyFo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4" fontId="1" fillId="0" borderId="0" xfId="0" applyNumberFormat="1" applyFont="1">
      <alignment vertical="top"/>
    </xf>
    <xf numFmtId="164" fontId="9" fillId="0" borderId="0" xfId="0" applyNumberFormat="1" applyFont="1">
      <alignment vertical="top"/>
    </xf>
    <xf numFmtId="0" fontId="9" fillId="0" borderId="0" xfId="0" applyFont="1">
      <alignment vertical="top"/>
    </xf>
    <xf numFmtId="164" fontId="10" fillId="0" borderId="0" xfId="0" applyNumberFormat="1" applyFont="1">
      <alignment vertical="top"/>
    </xf>
    <xf numFmtId="164" fontId="11" fillId="0" borderId="0" xfId="0" applyNumberFormat="1" applyFont="1">
      <alignment vertical="top"/>
    </xf>
    <xf numFmtId="164" fontId="12" fillId="0" borderId="0" xfId="0" applyNumberFormat="1" applyFont="1">
      <alignment vertical="top"/>
    </xf>
    <xf numFmtId="164" fontId="13" fillId="0" borderId="0" xfId="0" applyNumberFormat="1" applyFont="1">
      <alignment vertical="top"/>
    </xf>
    <xf numFmtId="0" fontId="14" fillId="0" borderId="0" xfId="0" applyFont="1" applyAlignment="1">
      <alignment vertical="top"/>
    </xf>
    <xf numFmtId="164" fontId="15" fillId="0" borderId="0" xfId="0" applyNumberFormat="1" applyFont="1">
      <alignment vertical="top"/>
    </xf>
    <xf numFmtId="0" fontId="14" fillId="0" borderId="0" xfId="0" applyFont="1" applyBorder="1" applyAlignment="1">
      <alignment vertical="top"/>
    </xf>
    <xf numFmtId="164" fontId="0" fillId="0" borderId="0" xfId="0" applyNumberFormat="1">
      <alignment vertical="top"/>
    </xf>
    <xf numFmtId="0" fontId="16" fillId="0" borderId="0" xfId="0" applyFont="1" applyAlignment="1">
      <alignment horizontal="left"/>
    </xf>
    <xf numFmtId="4" fontId="0" fillId="0" borderId="0" xfId="0" applyNumberFormat="1">
      <alignment vertical="top"/>
    </xf>
    <xf numFmtId="0" fontId="17" fillId="0" borderId="0" xfId="0" applyFont="1" applyAlignment="1">
      <alignment vertical="top"/>
    </xf>
    <xf numFmtId="39" fontId="17" fillId="0" borderId="0" xfId="0" applyNumberFormat="1" applyFont="1" applyAlignment="1">
      <alignment vertical="top"/>
    </xf>
    <xf numFmtId="0" fontId="16" fillId="0" borderId="0" xfId="0" applyFont="1" applyAlignment="1">
      <alignment horizontal="left" readingOrder="1"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39" fontId="21" fillId="0" borderId="0" xfId="0" applyNumberFormat="1" applyFont="1" applyBorder="1" applyAlignment="1">
      <alignment vertical="top"/>
    </xf>
    <xf numFmtId="0" fontId="19" fillId="0" borderId="0" xfId="0" applyFont="1" applyAlignment="1">
      <alignment horizontal="left" vertical="top"/>
    </xf>
    <xf numFmtId="39" fontId="21" fillId="0" borderId="0" xfId="0" applyNumberFormat="1" applyFont="1" applyAlignment="1">
      <alignment vertical="top"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4" fontId="22" fillId="0" borderId="0" xfId="0" applyNumberFormat="1" applyFont="1" applyBorder="1" applyAlignment="1">
      <alignment horizontal="right" vertical="top"/>
    </xf>
    <xf numFmtId="39" fontId="25" fillId="0" borderId="0" xfId="0" applyNumberFormat="1" applyFont="1" applyBorder="1" applyAlignment="1">
      <alignment horizontal="right" vertical="top"/>
    </xf>
    <xf numFmtId="39" fontId="24" fillId="0" borderId="0" xfId="0" applyNumberFormat="1" applyFont="1" applyAlignment="1">
      <alignment vertical="top"/>
    </xf>
    <xf numFmtId="4" fontId="22" fillId="0" borderId="0" xfId="0" applyNumberFormat="1" applyFont="1" applyAlignment="1">
      <alignment horizontal="right" vertical="top"/>
    </xf>
    <xf numFmtId="39" fontId="25" fillId="0" borderId="0" xfId="0" applyNumberFormat="1" applyFont="1" applyAlignment="1">
      <alignment horizontal="right" vertical="top"/>
    </xf>
    <xf numFmtId="164" fontId="21" fillId="0" borderId="0" xfId="0" applyNumberFormat="1" applyFont="1">
      <alignment vertical="top"/>
    </xf>
    <xf numFmtId="39" fontId="24" fillId="0" borderId="0" xfId="0" applyNumberFormat="1" applyFont="1" applyBorder="1" applyAlignment="1">
      <alignment vertical="top"/>
    </xf>
    <xf numFmtId="39" fontId="25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center" vertical="top"/>
    </xf>
    <xf numFmtId="0" fontId="26" fillId="0" borderId="0" xfId="0" applyFont="1" applyAlignment="1">
      <alignment horizontal="left" vertical="center" readingOrder="1"/>
    </xf>
    <xf numFmtId="0" fontId="26" fillId="0" borderId="0" xfId="0" applyFont="1" applyAlignment="1">
      <alignment vertical="top"/>
    </xf>
    <xf numFmtId="39" fontId="26" fillId="0" borderId="0" xfId="0" applyNumberFormat="1" applyFont="1" applyAlignment="1">
      <alignment vertical="top"/>
    </xf>
    <xf numFmtId="0" fontId="26" fillId="0" borderId="0" xfId="0" applyFont="1" applyAlignment="1">
      <alignment horizontal="left"/>
    </xf>
    <xf numFmtId="0" fontId="28" fillId="0" borderId="1" xfId="0" applyFont="1" applyBorder="1" applyAlignment="1">
      <alignment horizontal="center" vertical="top" wrapText="1"/>
    </xf>
    <xf numFmtId="0" fontId="28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24" fillId="0" borderId="0" xfId="0" applyFont="1">
      <alignment vertical="top"/>
    </xf>
    <xf numFmtId="39" fontId="24" fillId="0" borderId="0" xfId="0" applyNumberFormat="1" applyFont="1">
      <alignment vertical="top"/>
    </xf>
    <xf numFmtId="39" fontId="25" fillId="0" borderId="2" xfId="0" applyNumberFormat="1" applyFont="1" applyBorder="1" applyAlignment="1">
      <alignment horizontal="right"/>
    </xf>
    <xf numFmtId="0" fontId="25" fillId="0" borderId="0" xfId="0" applyFont="1" applyAlignment="1">
      <alignment horizontal="left" vertical="top"/>
    </xf>
    <xf numFmtId="0" fontId="24" fillId="0" borderId="0" xfId="0" applyFont="1" applyBorder="1" applyAlignment="1">
      <alignment vertical="top"/>
    </xf>
    <xf numFmtId="164" fontId="24" fillId="0" borderId="0" xfId="0" applyNumberFormat="1" applyFont="1">
      <alignment vertical="top"/>
    </xf>
    <xf numFmtId="39" fontId="25" fillId="0" borderId="2" xfId="0" applyNumberFormat="1" applyFont="1" applyBorder="1" applyAlignment="1"/>
    <xf numFmtId="4" fontId="25" fillId="0" borderId="0" xfId="0" applyNumberFormat="1" applyFont="1" applyAlignment="1">
      <alignment horizontal="right" vertical="top"/>
    </xf>
    <xf numFmtId="39" fontId="28" fillId="0" borderId="3" xfId="0" applyNumberFormat="1" applyFont="1" applyBorder="1" applyAlignment="1">
      <alignment horizontal="right" vertical="top"/>
    </xf>
    <xf numFmtId="0" fontId="28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98"/>
  <sheetViews>
    <sheetView showGridLines="0" tabSelected="1" showOutlineSymbols="0" zoomScaleNormal="100" workbookViewId="0">
      <selection activeCell="F197" sqref="F197"/>
    </sheetView>
  </sheetViews>
  <sheetFormatPr defaultColWidth="6.85546875" defaultRowHeight="12" customHeight="1" x14ac:dyDescent="0.2"/>
  <cols>
    <col min="1" max="1" width="10.7109375" style="2" customWidth="1"/>
    <col min="2" max="2" width="1.85546875" style="2" customWidth="1"/>
    <col min="3" max="3" width="14.85546875" style="5" customWidth="1"/>
    <col min="4" max="4" width="1.140625" style="2" customWidth="1"/>
    <col min="5" max="5" width="1.5703125" style="2" customWidth="1"/>
    <col min="6" max="6" width="45.28515625" style="2" customWidth="1"/>
    <col min="7" max="7" width="2.85546875" style="2" customWidth="1"/>
    <col min="8" max="8" width="22.7109375" style="3" customWidth="1"/>
    <col min="9" max="9" width="2.5703125" style="2" customWidth="1"/>
    <col min="10" max="10" width="4.140625" style="2" hidden="1" customWidth="1"/>
    <col min="11" max="11" width="11.28515625" style="2" customWidth="1"/>
    <col min="12" max="12" width="13.140625" style="2" customWidth="1"/>
    <col min="13" max="13" width="9.85546875" customWidth="1"/>
    <col min="14" max="14" width="11.28515625" customWidth="1"/>
  </cols>
  <sheetData>
    <row r="2" spans="1:12" ht="18.75" customHeight="1" x14ac:dyDescent="0.2"/>
    <row r="3" spans="1:12" ht="18.75" customHeight="1" x14ac:dyDescent="0.2">
      <c r="F3" s="30" t="s">
        <v>216</v>
      </c>
    </row>
    <row r="4" spans="1:12" ht="18.75" customHeight="1" x14ac:dyDescent="0.2">
      <c r="F4" s="30" t="s">
        <v>181</v>
      </c>
    </row>
    <row r="5" spans="1:12" ht="18.75" customHeight="1" x14ac:dyDescent="0.2">
      <c r="F5" s="30" t="s">
        <v>255</v>
      </c>
    </row>
    <row r="6" spans="1:12" ht="18.75" customHeight="1" x14ac:dyDescent="0.2">
      <c r="F6" s="4"/>
    </row>
    <row r="7" spans="1:12" ht="12" customHeight="1" x14ac:dyDescent="0.2">
      <c r="F7" s="4"/>
    </row>
    <row r="8" spans="1:12" s="8" customFormat="1" ht="31.5" customHeight="1" x14ac:dyDescent="0.2">
      <c r="A8" s="6"/>
      <c r="B8" s="6"/>
      <c r="C8" s="55" t="s">
        <v>182</v>
      </c>
      <c r="D8" s="31"/>
      <c r="E8" s="32"/>
      <c r="F8" s="55" t="s">
        <v>183</v>
      </c>
      <c r="G8" s="32"/>
      <c r="H8" s="55" t="s">
        <v>0</v>
      </c>
      <c r="I8" s="7"/>
      <c r="J8" s="6"/>
      <c r="K8" s="6"/>
      <c r="L8" s="6"/>
    </row>
    <row r="9" spans="1:12" ht="12" customHeight="1" x14ac:dyDescent="0.2">
      <c r="C9" s="33"/>
      <c r="D9" s="34"/>
      <c r="E9" s="34"/>
      <c r="F9" s="35"/>
      <c r="G9" s="34"/>
      <c r="H9" s="36"/>
    </row>
    <row r="10" spans="1:12" ht="15" customHeight="1" x14ac:dyDescent="0.2">
      <c r="A10" s="1"/>
      <c r="C10" s="56" t="s">
        <v>184</v>
      </c>
      <c r="D10" s="34"/>
      <c r="E10" s="34"/>
      <c r="F10" s="34"/>
      <c r="G10" s="34"/>
      <c r="H10" s="38"/>
    </row>
    <row r="11" spans="1:12" ht="12" customHeight="1" x14ac:dyDescent="0.2">
      <c r="C11" s="57" t="s">
        <v>1</v>
      </c>
      <c r="D11" s="39"/>
      <c r="E11" s="34"/>
      <c r="F11" s="58" t="s">
        <v>2</v>
      </c>
      <c r="G11" s="41" t="s">
        <v>180</v>
      </c>
      <c r="H11" s="60">
        <v>719751.7</v>
      </c>
      <c r="L11" s="23"/>
    </row>
    <row r="12" spans="1:12" ht="12" customHeight="1" x14ac:dyDescent="0.2">
      <c r="C12" s="57" t="s">
        <v>3</v>
      </c>
      <c r="D12" s="39"/>
      <c r="E12" s="34"/>
      <c r="F12" s="58" t="s">
        <v>4</v>
      </c>
      <c r="G12" s="34"/>
      <c r="H12" s="60">
        <v>152857233.74000001</v>
      </c>
      <c r="L12" s="23"/>
    </row>
    <row r="13" spans="1:12" ht="12" customHeight="1" x14ac:dyDescent="0.2">
      <c r="C13" s="57" t="s">
        <v>5</v>
      </c>
      <c r="D13" s="39"/>
      <c r="E13" s="34"/>
      <c r="F13" s="58" t="s">
        <v>6</v>
      </c>
      <c r="G13" s="34"/>
      <c r="H13" s="60">
        <v>945163.41</v>
      </c>
      <c r="L13" s="23"/>
    </row>
    <row r="14" spans="1:12" ht="12" customHeight="1" x14ac:dyDescent="0.2">
      <c r="C14" s="57" t="s">
        <v>7</v>
      </c>
      <c r="D14" s="39"/>
      <c r="E14" s="34"/>
      <c r="F14" s="58" t="s">
        <v>8</v>
      </c>
      <c r="G14" s="34"/>
      <c r="H14" s="60">
        <v>4468815</v>
      </c>
      <c r="K14" s="19"/>
      <c r="L14" s="23"/>
    </row>
    <row r="15" spans="1:12" ht="12" customHeight="1" x14ac:dyDescent="0.2">
      <c r="C15" s="57">
        <v>7019</v>
      </c>
      <c r="D15" s="39"/>
      <c r="E15" s="34"/>
      <c r="F15" s="59" t="s">
        <v>226</v>
      </c>
      <c r="G15" s="34"/>
      <c r="H15" s="60">
        <v>548375.99</v>
      </c>
      <c r="K15" s="19"/>
      <c r="L15" s="23"/>
    </row>
    <row r="16" spans="1:12" ht="12" customHeight="1" x14ac:dyDescent="0.2">
      <c r="C16" s="57" t="s">
        <v>9</v>
      </c>
      <c r="D16" s="39"/>
      <c r="E16" s="34"/>
      <c r="F16" s="58" t="s">
        <v>10</v>
      </c>
      <c r="G16" s="34"/>
      <c r="H16" s="60">
        <v>44697.03</v>
      </c>
      <c r="K16" s="19"/>
      <c r="L16" s="23"/>
    </row>
    <row r="17" spans="1:12" ht="12" customHeight="1" x14ac:dyDescent="0.2">
      <c r="C17" s="57" t="s">
        <v>11</v>
      </c>
      <c r="D17" s="39"/>
      <c r="E17" s="34"/>
      <c r="F17" s="58" t="s">
        <v>12</v>
      </c>
      <c r="G17" s="34"/>
      <c r="H17" s="60">
        <v>3419451.52</v>
      </c>
      <c r="K17" s="19"/>
      <c r="L17" s="23"/>
    </row>
    <row r="18" spans="1:12" ht="12" customHeight="1" x14ac:dyDescent="0.2">
      <c r="C18" s="57" t="s">
        <v>13</v>
      </c>
      <c r="D18" s="39"/>
      <c r="E18" s="34"/>
      <c r="F18" s="58" t="s">
        <v>14</v>
      </c>
      <c r="G18" s="34"/>
      <c r="H18" s="60">
        <v>1961044.2</v>
      </c>
      <c r="K18" s="19"/>
      <c r="L18" s="23"/>
    </row>
    <row r="19" spans="1:12" ht="12" customHeight="1" x14ac:dyDescent="0.2">
      <c r="C19" s="57">
        <v>7024</v>
      </c>
      <c r="D19" s="39"/>
      <c r="E19" s="34"/>
      <c r="F19" s="59" t="s">
        <v>240</v>
      </c>
      <c r="G19" s="34"/>
      <c r="H19" s="60">
        <v>17352.11</v>
      </c>
      <c r="K19" s="19"/>
      <c r="L19" s="23"/>
    </row>
    <row r="20" spans="1:12" ht="12" customHeight="1" x14ac:dyDescent="0.2">
      <c r="C20" s="57">
        <v>7047</v>
      </c>
      <c r="D20" s="39"/>
      <c r="E20" s="34"/>
      <c r="F20" s="59" t="s">
        <v>245</v>
      </c>
      <c r="G20" s="34"/>
      <c r="H20" s="60">
        <v>646500</v>
      </c>
      <c r="K20" s="19"/>
      <c r="L20" s="23"/>
    </row>
    <row r="21" spans="1:12" ht="12" customHeight="1" x14ac:dyDescent="0.2">
      <c r="C21" s="57" t="s">
        <v>15</v>
      </c>
      <c r="D21" s="39"/>
      <c r="E21" s="34"/>
      <c r="F21" s="58" t="s">
        <v>16</v>
      </c>
      <c r="G21" s="35"/>
      <c r="H21" s="60">
        <v>339602.2</v>
      </c>
      <c r="I21" s="9"/>
      <c r="K21" s="19"/>
      <c r="L21" s="23"/>
    </row>
    <row r="22" spans="1:12" ht="15" customHeight="1" x14ac:dyDescent="0.15">
      <c r="C22" s="56" t="s">
        <v>185</v>
      </c>
      <c r="D22" s="34"/>
      <c r="E22" s="34"/>
      <c r="F22" s="34"/>
      <c r="G22" s="42"/>
      <c r="H22" s="61">
        <f>SUM(H11:H21)</f>
        <v>165967986.90000001</v>
      </c>
      <c r="I22" s="12"/>
      <c r="K22" s="19"/>
      <c r="L22" s="23"/>
    </row>
    <row r="23" spans="1:12" ht="12" customHeight="1" x14ac:dyDescent="0.2">
      <c r="C23" s="37"/>
      <c r="D23" s="34"/>
      <c r="E23" s="34"/>
      <c r="F23" s="34"/>
      <c r="G23" s="42"/>
      <c r="H23" s="43"/>
      <c r="L23" s="14"/>
    </row>
    <row r="24" spans="1:12" ht="15" customHeight="1" x14ac:dyDescent="0.2">
      <c r="A24" s="1"/>
      <c r="C24" s="56" t="s">
        <v>186</v>
      </c>
      <c r="D24" s="34"/>
      <c r="E24" s="34"/>
      <c r="F24" s="34"/>
      <c r="G24" s="34"/>
      <c r="H24" s="44"/>
      <c r="L24" s="14"/>
    </row>
    <row r="25" spans="1:12" ht="12" customHeight="1" x14ac:dyDescent="0.2">
      <c r="C25" s="57" t="s">
        <v>17</v>
      </c>
      <c r="D25" s="62"/>
      <c r="E25" s="41"/>
      <c r="F25" s="58" t="s">
        <v>18</v>
      </c>
      <c r="G25" s="41"/>
      <c r="H25" s="60">
        <v>14677279.32</v>
      </c>
      <c r="L25" s="14"/>
    </row>
    <row r="26" spans="1:12" ht="12" customHeight="1" x14ac:dyDescent="0.2">
      <c r="C26" s="57">
        <v>7033</v>
      </c>
      <c r="D26" s="62"/>
      <c r="E26" s="41"/>
      <c r="F26" s="59" t="s">
        <v>215</v>
      </c>
      <c r="G26" s="41"/>
      <c r="H26" s="60">
        <v>238741.77</v>
      </c>
      <c r="L26" s="14"/>
    </row>
    <row r="27" spans="1:12" ht="12" customHeight="1" x14ac:dyDescent="0.2">
      <c r="C27" s="57">
        <v>7040</v>
      </c>
      <c r="D27" s="62"/>
      <c r="E27" s="41"/>
      <c r="F27" s="59" t="s">
        <v>219</v>
      </c>
      <c r="G27" s="41"/>
      <c r="H27" s="60">
        <v>766193.73</v>
      </c>
      <c r="L27" s="14"/>
    </row>
    <row r="28" spans="1:12" ht="12" customHeight="1" x14ac:dyDescent="0.2">
      <c r="C28" s="57" t="s">
        <v>19</v>
      </c>
      <c r="D28" s="62"/>
      <c r="E28" s="41"/>
      <c r="F28" s="58" t="s">
        <v>20</v>
      </c>
      <c r="G28" s="41"/>
      <c r="H28" s="60">
        <v>34006258.07</v>
      </c>
      <c r="L28" s="14"/>
    </row>
    <row r="29" spans="1:12" ht="12" customHeight="1" x14ac:dyDescent="0.2">
      <c r="C29" s="57">
        <v>7042</v>
      </c>
      <c r="D29" s="62"/>
      <c r="E29" s="41"/>
      <c r="F29" s="59" t="s">
        <v>217</v>
      </c>
      <c r="G29" s="41"/>
      <c r="H29" s="60">
        <v>1488832.12</v>
      </c>
      <c r="L29" s="14"/>
    </row>
    <row r="30" spans="1:12" ht="12" customHeight="1" x14ac:dyDescent="0.2">
      <c r="C30" s="57" t="s">
        <v>21</v>
      </c>
      <c r="D30" s="62"/>
      <c r="E30" s="41"/>
      <c r="F30" s="58" t="s">
        <v>22</v>
      </c>
      <c r="G30" s="41"/>
      <c r="H30" s="60">
        <v>11933157.890000001</v>
      </c>
      <c r="L30" s="14"/>
    </row>
    <row r="31" spans="1:12" ht="12" customHeight="1" x14ac:dyDescent="0.2">
      <c r="C31" s="57">
        <v>7984</v>
      </c>
      <c r="D31" s="62"/>
      <c r="E31" s="41"/>
      <c r="F31" s="59" t="s">
        <v>249</v>
      </c>
      <c r="G31" s="41"/>
      <c r="H31" s="60">
        <v>36004.120000000003</v>
      </c>
      <c r="L31" s="14"/>
    </row>
    <row r="32" spans="1:12" ht="15" customHeight="1" x14ac:dyDescent="0.15">
      <c r="C32" s="56" t="s">
        <v>212</v>
      </c>
      <c r="D32" s="34"/>
      <c r="E32" s="34"/>
      <c r="F32" s="34"/>
      <c r="G32" s="45"/>
      <c r="H32" s="61">
        <f>SUM(H25:H31)</f>
        <v>63146467.019999996</v>
      </c>
      <c r="L32" s="13"/>
    </row>
    <row r="33" spans="1:14" ht="12" customHeight="1" x14ac:dyDescent="0.2">
      <c r="C33" s="37"/>
      <c r="D33" s="34"/>
      <c r="E33" s="34"/>
      <c r="F33" s="34"/>
      <c r="G33" s="45"/>
      <c r="H33" s="43"/>
    </row>
    <row r="34" spans="1:14" ht="15" customHeight="1" x14ac:dyDescent="0.2">
      <c r="A34" s="1"/>
      <c r="C34" s="56" t="s">
        <v>198</v>
      </c>
      <c r="D34" s="34"/>
      <c r="E34" s="34"/>
      <c r="F34" s="34"/>
      <c r="G34" s="34"/>
      <c r="H34" s="44"/>
    </row>
    <row r="35" spans="1:14" ht="12" customHeight="1" x14ac:dyDescent="0.2">
      <c r="A35" s="1"/>
      <c r="C35" s="57" t="s">
        <v>256</v>
      </c>
      <c r="D35" s="41"/>
      <c r="E35" s="41"/>
      <c r="F35" s="59" t="s">
        <v>257</v>
      </c>
      <c r="G35" s="41"/>
      <c r="H35" s="60">
        <v>37708.959999999999</v>
      </c>
    </row>
    <row r="36" spans="1:14" ht="12" customHeight="1" x14ac:dyDescent="0.2">
      <c r="C36" s="57" t="s">
        <v>23</v>
      </c>
      <c r="D36" s="62"/>
      <c r="E36" s="41"/>
      <c r="F36" s="58" t="s">
        <v>24</v>
      </c>
      <c r="G36" s="41"/>
      <c r="H36" s="60">
        <v>1062559.57</v>
      </c>
      <c r="K36" s="10"/>
    </row>
    <row r="37" spans="1:14" ht="12" customHeight="1" x14ac:dyDescent="0.2">
      <c r="C37" s="57" t="s">
        <v>25</v>
      </c>
      <c r="D37" s="62"/>
      <c r="E37" s="41"/>
      <c r="F37" s="58" t="s">
        <v>26</v>
      </c>
      <c r="G37" s="41"/>
      <c r="H37" s="60">
        <v>280026.43</v>
      </c>
      <c r="K37" s="10"/>
    </row>
    <row r="38" spans="1:14" ht="12" customHeight="1" x14ac:dyDescent="0.2">
      <c r="C38" s="57" t="s">
        <v>27</v>
      </c>
      <c r="D38" s="62"/>
      <c r="E38" s="41"/>
      <c r="F38" s="58" t="s">
        <v>28</v>
      </c>
      <c r="G38" s="41"/>
      <c r="H38" s="60">
        <v>705852</v>
      </c>
      <c r="I38" s="20"/>
      <c r="K38" s="10"/>
    </row>
    <row r="39" spans="1:14" ht="12" customHeight="1" x14ac:dyDescent="0.2">
      <c r="C39" s="57" t="s">
        <v>29</v>
      </c>
      <c r="D39" s="62"/>
      <c r="E39" s="41"/>
      <c r="F39" s="58" t="s">
        <v>30</v>
      </c>
      <c r="G39" s="41"/>
      <c r="H39" s="60">
        <v>44887190</v>
      </c>
      <c r="K39" s="23"/>
      <c r="L39" s="17"/>
    </row>
    <row r="40" spans="1:14" ht="12" customHeight="1" x14ac:dyDescent="0.2">
      <c r="C40" s="57" t="s">
        <v>31</v>
      </c>
      <c r="D40" s="62"/>
      <c r="E40" s="41"/>
      <c r="F40" s="58" t="s">
        <v>32</v>
      </c>
      <c r="G40" s="41"/>
      <c r="H40" s="60">
        <v>5831159.21</v>
      </c>
      <c r="K40" s="23"/>
      <c r="L40" s="17"/>
    </row>
    <row r="41" spans="1:14" ht="12" customHeight="1" x14ac:dyDescent="0.2">
      <c r="C41" s="57">
        <v>7258</v>
      </c>
      <c r="D41" s="62"/>
      <c r="E41" s="41"/>
      <c r="F41" s="59" t="s">
        <v>237</v>
      </c>
      <c r="G41" s="41"/>
      <c r="H41" s="60">
        <v>5012607.6500000004</v>
      </c>
      <c r="K41" s="23"/>
    </row>
    <row r="42" spans="1:14" ht="12" customHeight="1" x14ac:dyDescent="0.2">
      <c r="C42" s="57" t="s">
        <v>33</v>
      </c>
      <c r="D42" s="62"/>
      <c r="E42" s="41"/>
      <c r="F42" s="58" t="s">
        <v>223</v>
      </c>
      <c r="G42" s="41"/>
      <c r="H42" s="60">
        <v>2303273.62</v>
      </c>
    </row>
    <row r="43" spans="1:14" ht="12" customHeight="1" x14ac:dyDescent="0.2">
      <c r="C43" s="57" t="s">
        <v>34</v>
      </c>
      <c r="D43" s="62"/>
      <c r="E43" s="41"/>
      <c r="F43" s="58" t="s">
        <v>35</v>
      </c>
      <c r="G43" s="63"/>
      <c r="H43" s="60">
        <v>18130269.84</v>
      </c>
      <c r="I43" s="9"/>
    </row>
    <row r="44" spans="1:14" ht="15" customHeight="1" x14ac:dyDescent="0.15">
      <c r="C44" s="56" t="s">
        <v>199</v>
      </c>
      <c r="D44" s="34"/>
      <c r="E44" s="34"/>
      <c r="F44" s="34"/>
      <c r="G44" s="45"/>
      <c r="H44" s="61">
        <f>SUM(H35:H43)</f>
        <v>78250647.280000001</v>
      </c>
      <c r="L44" s="13"/>
      <c r="M44" s="25"/>
    </row>
    <row r="45" spans="1:14" ht="12" customHeight="1" x14ac:dyDescent="0.2">
      <c r="C45" s="37"/>
      <c r="D45" s="34"/>
      <c r="E45" s="34"/>
      <c r="F45" s="34"/>
      <c r="G45" s="45"/>
      <c r="H45" s="43"/>
    </row>
    <row r="46" spans="1:14" ht="15" customHeight="1" x14ac:dyDescent="0.2">
      <c r="A46" s="1"/>
      <c r="C46" s="56" t="s">
        <v>200</v>
      </c>
      <c r="D46" s="34"/>
      <c r="E46" s="34"/>
      <c r="F46" s="34"/>
      <c r="G46" s="34"/>
      <c r="H46" s="44"/>
      <c r="N46" s="19"/>
    </row>
    <row r="47" spans="1:14" ht="12" customHeight="1" x14ac:dyDescent="0.2">
      <c r="C47" s="57" t="s">
        <v>36</v>
      </c>
      <c r="D47" s="62"/>
      <c r="E47" s="41"/>
      <c r="F47" s="58" t="s">
        <v>37</v>
      </c>
      <c r="G47" s="41"/>
      <c r="H47" s="60">
        <v>205934.85</v>
      </c>
      <c r="L47" s="16"/>
      <c r="N47" s="19"/>
    </row>
    <row r="48" spans="1:14" ht="12" customHeight="1" x14ac:dyDescent="0.2">
      <c r="C48" s="57" t="s">
        <v>38</v>
      </c>
      <c r="D48" s="62"/>
      <c r="E48" s="41"/>
      <c r="F48" s="58" t="s">
        <v>39</v>
      </c>
      <c r="G48" s="41"/>
      <c r="H48" s="60">
        <v>47670.400000000001</v>
      </c>
      <c r="L48" s="16"/>
      <c r="N48" s="19"/>
    </row>
    <row r="49" spans="3:14" ht="12" customHeight="1" x14ac:dyDescent="0.2">
      <c r="C49" s="57" t="s">
        <v>40</v>
      </c>
      <c r="D49" s="62"/>
      <c r="E49" s="41"/>
      <c r="F49" s="58" t="s">
        <v>41</v>
      </c>
      <c r="G49" s="41"/>
      <c r="H49" s="60">
        <v>6666.19</v>
      </c>
      <c r="L49" s="16"/>
      <c r="N49" s="19"/>
    </row>
    <row r="50" spans="3:14" ht="12" customHeight="1" x14ac:dyDescent="0.2">
      <c r="C50" s="57" t="s">
        <v>42</v>
      </c>
      <c r="D50" s="62"/>
      <c r="E50" s="41"/>
      <c r="F50" s="58" t="s">
        <v>43</v>
      </c>
      <c r="G50" s="41"/>
      <c r="H50" s="60">
        <v>119209.36</v>
      </c>
      <c r="L50" s="16"/>
      <c r="M50" s="15"/>
      <c r="N50" s="19"/>
    </row>
    <row r="51" spans="3:14" ht="12" customHeight="1" x14ac:dyDescent="0.2">
      <c r="C51" s="57" t="s">
        <v>44</v>
      </c>
      <c r="D51" s="62"/>
      <c r="E51" s="41"/>
      <c r="F51" s="58" t="s">
        <v>45</v>
      </c>
      <c r="G51" s="41"/>
      <c r="H51" s="60">
        <v>1120148.68</v>
      </c>
      <c r="L51" s="16"/>
    </row>
    <row r="52" spans="3:14" ht="12" customHeight="1" x14ac:dyDescent="0.2">
      <c r="C52" s="57" t="s">
        <v>46</v>
      </c>
      <c r="D52" s="62"/>
      <c r="E52" s="41"/>
      <c r="F52" s="58" t="s">
        <v>47</v>
      </c>
      <c r="G52" s="41"/>
      <c r="H52" s="60">
        <v>35066.9</v>
      </c>
      <c r="L52" s="16"/>
    </row>
    <row r="53" spans="3:14" ht="12" customHeight="1" x14ac:dyDescent="0.2">
      <c r="C53" s="57">
        <v>7108</v>
      </c>
      <c r="D53" s="62"/>
      <c r="E53" s="41"/>
      <c r="F53" s="59" t="s">
        <v>227</v>
      </c>
      <c r="G53" s="41"/>
      <c r="H53" s="60">
        <v>389.91</v>
      </c>
      <c r="L53" s="16"/>
    </row>
    <row r="54" spans="3:14" ht="12" customHeight="1" x14ac:dyDescent="0.2">
      <c r="C54" s="57" t="s">
        <v>48</v>
      </c>
      <c r="D54" s="62"/>
      <c r="E54" s="41"/>
      <c r="F54" s="58" t="s">
        <v>49</v>
      </c>
      <c r="G54" s="41"/>
      <c r="H54" s="60">
        <v>3490.03</v>
      </c>
      <c r="K54" s="23"/>
    </row>
    <row r="55" spans="3:14" ht="12" customHeight="1" x14ac:dyDescent="0.2">
      <c r="C55" s="57" t="s">
        <v>50</v>
      </c>
      <c r="D55" s="62"/>
      <c r="E55" s="41"/>
      <c r="F55" s="58" t="s">
        <v>51</v>
      </c>
      <c r="G55" s="41"/>
      <c r="H55" s="60">
        <v>158406.41</v>
      </c>
      <c r="K55" s="23"/>
    </row>
    <row r="56" spans="3:14" ht="12" customHeight="1" x14ac:dyDescent="0.2">
      <c r="C56" s="57" t="s">
        <v>52</v>
      </c>
      <c r="D56" s="62"/>
      <c r="E56" s="41"/>
      <c r="F56" s="58" t="s">
        <v>53</v>
      </c>
      <c r="G56" s="41"/>
      <c r="H56" s="60">
        <v>4510.63</v>
      </c>
      <c r="K56" s="23"/>
      <c r="L56" s="16"/>
    </row>
    <row r="57" spans="3:14" ht="12" customHeight="1" x14ac:dyDescent="0.2">
      <c r="C57" s="57">
        <v>7114</v>
      </c>
      <c r="D57" s="62"/>
      <c r="E57" s="41"/>
      <c r="F57" s="59" t="s">
        <v>225</v>
      </c>
      <c r="G57" s="41"/>
      <c r="H57" s="60">
        <v>10647.75</v>
      </c>
      <c r="K57" s="23"/>
      <c r="L57" s="16"/>
    </row>
    <row r="58" spans="3:14" ht="12" customHeight="1" x14ac:dyDescent="0.2">
      <c r="C58" s="57" t="s">
        <v>54</v>
      </c>
      <c r="D58" s="62"/>
      <c r="E58" s="41"/>
      <c r="F58" s="58" t="s">
        <v>55</v>
      </c>
      <c r="G58" s="41"/>
      <c r="H58" s="60">
        <v>23515.68</v>
      </c>
      <c r="K58" s="23"/>
      <c r="L58" s="19"/>
    </row>
    <row r="59" spans="3:14" ht="12" customHeight="1" x14ac:dyDescent="0.2">
      <c r="C59" s="57" t="s">
        <v>56</v>
      </c>
      <c r="D59" s="62"/>
      <c r="E59" s="41"/>
      <c r="F59" s="58" t="s">
        <v>57</v>
      </c>
      <c r="G59" s="41"/>
      <c r="H59" s="60">
        <v>88074.03</v>
      </c>
      <c r="K59" s="23"/>
      <c r="L59" s="16"/>
    </row>
    <row r="60" spans="3:14" ht="12" customHeight="1" x14ac:dyDescent="0.2">
      <c r="C60" s="57" t="s">
        <v>258</v>
      </c>
      <c r="D60" s="62"/>
      <c r="E60" s="41"/>
      <c r="F60" s="59" t="s">
        <v>259</v>
      </c>
      <c r="G60" s="41"/>
      <c r="H60" s="60">
        <v>59.34</v>
      </c>
      <c r="K60" s="23"/>
      <c r="L60" s="16"/>
    </row>
    <row r="61" spans="3:14" ht="12" customHeight="1" x14ac:dyDescent="0.2">
      <c r="C61" s="57">
        <v>7118</v>
      </c>
      <c r="D61" s="62"/>
      <c r="E61" s="41"/>
      <c r="F61" s="59" t="s">
        <v>252</v>
      </c>
      <c r="G61" s="41"/>
      <c r="H61" s="60">
        <v>216</v>
      </c>
      <c r="K61" s="23"/>
      <c r="L61" s="16"/>
    </row>
    <row r="62" spans="3:14" ht="12" customHeight="1" x14ac:dyDescent="0.2">
      <c r="C62" s="57">
        <v>7021</v>
      </c>
      <c r="D62" s="62"/>
      <c r="E62" s="41"/>
      <c r="F62" s="59" t="s">
        <v>244</v>
      </c>
      <c r="G62" s="41"/>
      <c r="H62" s="60">
        <v>352.44</v>
      </c>
      <c r="L62" s="16"/>
    </row>
    <row r="63" spans="3:14" ht="12" customHeight="1" x14ac:dyDescent="0.2">
      <c r="C63" s="57" t="s">
        <v>58</v>
      </c>
      <c r="D63" s="62"/>
      <c r="E63" s="41"/>
      <c r="F63" s="58" t="s">
        <v>59</v>
      </c>
      <c r="G63" s="41"/>
      <c r="H63" s="60">
        <v>4744.32</v>
      </c>
      <c r="K63" s="23"/>
      <c r="L63" s="16"/>
    </row>
    <row r="64" spans="3:14" ht="12" customHeight="1" x14ac:dyDescent="0.2">
      <c r="C64" s="57">
        <v>7131</v>
      </c>
      <c r="D64" s="62"/>
      <c r="E64" s="41"/>
      <c r="F64" s="59" t="s">
        <v>253</v>
      </c>
      <c r="G64" s="41"/>
      <c r="H64" s="60">
        <v>1977.89</v>
      </c>
      <c r="K64" s="23"/>
      <c r="L64" s="16"/>
    </row>
    <row r="65" spans="1:12" ht="12" customHeight="1" x14ac:dyDescent="0.2">
      <c r="C65" s="57" t="s">
        <v>60</v>
      </c>
      <c r="D65" s="62"/>
      <c r="E65" s="41"/>
      <c r="F65" s="59" t="s">
        <v>238</v>
      </c>
      <c r="G65" s="41"/>
      <c r="H65" s="60">
        <v>141.77000000000001</v>
      </c>
      <c r="I65" s="20"/>
      <c r="K65" s="23"/>
      <c r="L65" s="16"/>
    </row>
    <row r="66" spans="1:12" ht="12" customHeight="1" x14ac:dyDescent="0.2">
      <c r="C66" s="57">
        <v>7139</v>
      </c>
      <c r="D66" s="62"/>
      <c r="E66" s="41"/>
      <c r="F66" s="59" t="s">
        <v>229</v>
      </c>
      <c r="G66" s="41"/>
      <c r="H66" s="60">
        <v>13.739999999999982</v>
      </c>
      <c r="I66" s="20"/>
      <c r="K66" s="23"/>
      <c r="L66" s="16"/>
    </row>
    <row r="67" spans="1:12" ht="15" customHeight="1" x14ac:dyDescent="0.15">
      <c r="C67" s="56" t="s">
        <v>201</v>
      </c>
      <c r="D67" s="34"/>
      <c r="E67" s="34"/>
      <c r="F67" s="34"/>
      <c r="G67" s="45"/>
      <c r="H67" s="61">
        <f>SUM(H47:H66)</f>
        <v>1831236.3199999996</v>
      </c>
      <c r="K67" s="23"/>
      <c r="L67" s="14"/>
    </row>
    <row r="68" spans="1:12" ht="12" customHeight="1" x14ac:dyDescent="0.2">
      <c r="C68" s="37"/>
      <c r="D68" s="34"/>
      <c r="E68" s="34"/>
      <c r="F68" s="34"/>
      <c r="G68" s="45"/>
      <c r="H68" s="46"/>
    </row>
    <row r="69" spans="1:12" ht="15" customHeight="1" x14ac:dyDescent="0.2">
      <c r="A69" s="1"/>
      <c r="C69" s="56" t="s">
        <v>202</v>
      </c>
      <c r="D69" s="34"/>
      <c r="E69" s="34"/>
      <c r="F69" s="34"/>
      <c r="G69" s="34"/>
      <c r="H69" s="44"/>
    </row>
    <row r="70" spans="1:12" ht="12" customHeight="1" x14ac:dyDescent="0.2">
      <c r="C70" s="57" t="s">
        <v>61</v>
      </c>
      <c r="D70" s="62"/>
      <c r="E70" s="41"/>
      <c r="F70" s="58" t="s">
        <v>62</v>
      </c>
      <c r="G70" s="41"/>
      <c r="H70" s="60">
        <v>445746.27</v>
      </c>
      <c r="K70" s="18"/>
      <c r="L70" s="23"/>
    </row>
    <row r="71" spans="1:12" ht="12" customHeight="1" x14ac:dyDescent="0.2">
      <c r="C71" s="57" t="s">
        <v>63</v>
      </c>
      <c r="D71" s="62"/>
      <c r="E71" s="41"/>
      <c r="F71" s="58" t="s">
        <v>64</v>
      </c>
      <c r="G71" s="41"/>
      <c r="H71" s="60">
        <v>755365.17</v>
      </c>
      <c r="K71" s="18"/>
      <c r="L71" s="23"/>
    </row>
    <row r="72" spans="1:12" ht="12" customHeight="1" x14ac:dyDescent="0.2">
      <c r="C72" s="57" t="s">
        <v>65</v>
      </c>
      <c r="D72" s="62"/>
      <c r="E72" s="41"/>
      <c r="F72" s="58" t="s">
        <v>66</v>
      </c>
      <c r="G72" s="41"/>
      <c r="H72" s="60">
        <v>13870.55</v>
      </c>
      <c r="L72" s="23"/>
    </row>
    <row r="73" spans="1:12" ht="12" customHeight="1" x14ac:dyDescent="0.2">
      <c r="C73" s="57" t="s">
        <v>67</v>
      </c>
      <c r="D73" s="62"/>
      <c r="E73" s="41"/>
      <c r="F73" s="58" t="s">
        <v>68</v>
      </c>
      <c r="G73" s="41"/>
      <c r="H73" s="60">
        <v>497714.92</v>
      </c>
      <c r="L73" s="23"/>
    </row>
    <row r="74" spans="1:12" ht="12" customHeight="1" x14ac:dyDescent="0.2">
      <c r="C74" s="57">
        <v>7309</v>
      </c>
      <c r="D74" s="62"/>
      <c r="E74" s="41"/>
      <c r="F74" s="59" t="s">
        <v>232</v>
      </c>
      <c r="G74" s="41"/>
      <c r="H74" s="60">
        <v>37992.080000000002</v>
      </c>
      <c r="L74" s="23"/>
    </row>
    <row r="75" spans="1:12" ht="12" customHeight="1" x14ac:dyDescent="0.2">
      <c r="C75" s="57" t="s">
        <v>69</v>
      </c>
      <c r="D75" s="62"/>
      <c r="E75" s="41"/>
      <c r="F75" s="58" t="s">
        <v>70</v>
      </c>
      <c r="G75" s="41"/>
      <c r="H75" s="60">
        <v>264066.03000000003</v>
      </c>
    </row>
    <row r="76" spans="1:12" ht="12" customHeight="1" x14ac:dyDescent="0.2">
      <c r="C76" s="57" t="s">
        <v>71</v>
      </c>
      <c r="D76" s="62"/>
      <c r="E76" s="41"/>
      <c r="F76" s="58" t="s">
        <v>72</v>
      </c>
      <c r="G76" s="41"/>
      <c r="H76" s="60">
        <v>6545.56</v>
      </c>
    </row>
    <row r="77" spans="1:12" ht="12" customHeight="1" x14ac:dyDescent="0.2">
      <c r="C77" s="57" t="s">
        <v>73</v>
      </c>
      <c r="D77" s="62"/>
      <c r="E77" s="41"/>
      <c r="F77" s="58" t="s">
        <v>74</v>
      </c>
      <c r="G77" s="41"/>
      <c r="H77" s="60">
        <v>259381.35</v>
      </c>
    </row>
    <row r="78" spans="1:12" ht="12" customHeight="1" x14ac:dyDescent="0.2">
      <c r="C78" s="57" t="s">
        <v>75</v>
      </c>
      <c r="D78" s="62"/>
      <c r="E78" s="41"/>
      <c r="F78" s="58" t="s">
        <v>76</v>
      </c>
      <c r="G78" s="41"/>
      <c r="H78" s="60">
        <v>21751.49</v>
      </c>
      <c r="I78" s="20"/>
      <c r="L78" s="18"/>
    </row>
    <row r="79" spans="1:12" ht="12" customHeight="1" x14ac:dyDescent="0.2">
      <c r="C79" s="57" t="s">
        <v>77</v>
      </c>
      <c r="D79" s="62"/>
      <c r="E79" s="41"/>
      <c r="F79" s="58" t="s">
        <v>78</v>
      </c>
      <c r="G79" s="41"/>
      <c r="H79" s="60">
        <v>423946.34</v>
      </c>
      <c r="I79" s="20"/>
      <c r="L79" s="18"/>
    </row>
    <row r="80" spans="1:12" ht="12" customHeight="1" x14ac:dyDescent="0.2">
      <c r="C80" s="57">
        <v>7333</v>
      </c>
      <c r="D80" s="62"/>
      <c r="E80" s="41"/>
      <c r="F80" s="59" t="s">
        <v>246</v>
      </c>
      <c r="G80" s="41"/>
      <c r="H80" s="60">
        <v>172</v>
      </c>
      <c r="L80" s="18"/>
    </row>
    <row r="81" spans="1:12" ht="12" customHeight="1" x14ac:dyDescent="0.2">
      <c r="C81" s="57" t="s">
        <v>79</v>
      </c>
      <c r="D81" s="62"/>
      <c r="E81" s="41"/>
      <c r="F81" s="58" t="s">
        <v>80</v>
      </c>
      <c r="G81" s="41"/>
      <c r="H81" s="60">
        <v>1062647.32</v>
      </c>
      <c r="I81" s="20"/>
      <c r="L81" s="18"/>
    </row>
    <row r="82" spans="1:12" ht="12" customHeight="1" x14ac:dyDescent="0.2">
      <c r="C82" s="57" t="s">
        <v>81</v>
      </c>
      <c r="D82" s="62"/>
      <c r="E82" s="41"/>
      <c r="F82" s="58" t="s">
        <v>82</v>
      </c>
      <c r="G82" s="41"/>
      <c r="H82" s="60">
        <v>84354.67</v>
      </c>
      <c r="L82" s="18"/>
    </row>
    <row r="83" spans="1:12" ht="12" customHeight="1" x14ac:dyDescent="0.2">
      <c r="C83" s="57">
        <v>7374</v>
      </c>
      <c r="D83" s="59"/>
      <c r="E83" s="64"/>
      <c r="F83" s="59" t="s">
        <v>250</v>
      </c>
      <c r="G83" s="41"/>
      <c r="H83" s="60">
        <v>7545.35</v>
      </c>
      <c r="L83" s="18"/>
    </row>
    <row r="84" spans="1:12" ht="12" customHeight="1" x14ac:dyDescent="0.2">
      <c r="C84" s="57" t="s">
        <v>83</v>
      </c>
      <c r="D84" s="62"/>
      <c r="E84" s="41"/>
      <c r="F84" s="58" t="s">
        <v>84</v>
      </c>
      <c r="G84" s="41"/>
      <c r="H84" s="60">
        <v>356963.71</v>
      </c>
      <c r="L84" s="18"/>
    </row>
    <row r="85" spans="1:12" ht="12" customHeight="1" x14ac:dyDescent="0.2">
      <c r="C85" s="57" t="s">
        <v>85</v>
      </c>
      <c r="D85" s="62"/>
      <c r="E85" s="41"/>
      <c r="F85" s="58" t="s">
        <v>86</v>
      </c>
      <c r="G85" s="41"/>
      <c r="H85" s="60">
        <v>706254.59</v>
      </c>
    </row>
    <row r="86" spans="1:12" ht="12" customHeight="1" x14ac:dyDescent="0.2">
      <c r="C86" s="57" t="s">
        <v>87</v>
      </c>
      <c r="D86" s="62"/>
      <c r="E86" s="41"/>
      <c r="F86" s="58" t="s">
        <v>224</v>
      </c>
      <c r="G86" s="41"/>
      <c r="H86" s="60">
        <v>333121.63</v>
      </c>
    </row>
    <row r="87" spans="1:12" ht="12" customHeight="1" x14ac:dyDescent="0.2">
      <c r="C87" s="57" t="s">
        <v>88</v>
      </c>
      <c r="D87" s="62"/>
      <c r="E87" s="41"/>
      <c r="F87" s="58" t="s">
        <v>89</v>
      </c>
      <c r="G87" s="41"/>
      <c r="H87" s="60">
        <v>64736.94</v>
      </c>
    </row>
    <row r="88" spans="1:12" ht="12" customHeight="1" x14ac:dyDescent="0.2">
      <c r="C88" s="57" t="s">
        <v>90</v>
      </c>
      <c r="D88" s="62"/>
      <c r="E88" s="41"/>
      <c r="F88" s="58" t="s">
        <v>91</v>
      </c>
      <c r="G88" s="41"/>
      <c r="H88" s="60">
        <v>19618.37</v>
      </c>
    </row>
    <row r="89" spans="1:12" ht="12" customHeight="1" x14ac:dyDescent="0.2">
      <c r="C89" s="57" t="s">
        <v>92</v>
      </c>
      <c r="D89" s="62"/>
      <c r="E89" s="41"/>
      <c r="F89" s="58" t="s">
        <v>93</v>
      </c>
      <c r="G89" s="63"/>
      <c r="H89" s="60">
        <v>3300.73</v>
      </c>
      <c r="I89" s="22"/>
    </row>
    <row r="90" spans="1:12" ht="15" customHeight="1" x14ac:dyDescent="0.15">
      <c r="C90" s="56" t="s">
        <v>203</v>
      </c>
      <c r="D90" s="34"/>
      <c r="E90" s="34"/>
      <c r="F90" s="34"/>
      <c r="G90" s="45"/>
      <c r="H90" s="61">
        <f>SUM(H70:H89)</f>
        <v>5365095.0700000012</v>
      </c>
      <c r="L90" s="13"/>
    </row>
    <row r="91" spans="1:12" ht="12" customHeight="1" x14ac:dyDescent="0.2">
      <c r="C91" s="37"/>
      <c r="D91" s="34"/>
      <c r="E91" s="34"/>
      <c r="F91" s="34"/>
      <c r="G91" s="45"/>
      <c r="H91" s="46"/>
    </row>
    <row r="92" spans="1:12" ht="15" customHeight="1" x14ac:dyDescent="0.2">
      <c r="A92" s="1"/>
      <c r="C92" s="56" t="s">
        <v>204</v>
      </c>
      <c r="D92" s="34"/>
      <c r="E92" s="34"/>
      <c r="F92" s="34"/>
      <c r="G92" s="34"/>
      <c r="H92" s="44"/>
    </row>
    <row r="93" spans="1:12" ht="12" customHeight="1" x14ac:dyDescent="0.2">
      <c r="C93" s="57" t="s">
        <v>94</v>
      </c>
      <c r="D93" s="62"/>
      <c r="E93" s="41"/>
      <c r="F93" s="58" t="s">
        <v>95</v>
      </c>
      <c r="G93" s="41"/>
      <c r="H93" s="60">
        <v>932157.64</v>
      </c>
    </row>
    <row r="94" spans="1:12" ht="12" customHeight="1" x14ac:dyDescent="0.2">
      <c r="C94" s="57" t="s">
        <v>96</v>
      </c>
      <c r="D94" s="62"/>
      <c r="E94" s="41"/>
      <c r="F94" s="58" t="s">
        <v>97</v>
      </c>
      <c r="G94" s="41"/>
      <c r="H94" s="60">
        <v>573211.53</v>
      </c>
    </row>
    <row r="95" spans="1:12" ht="12" customHeight="1" x14ac:dyDescent="0.2">
      <c r="C95" s="57" t="s">
        <v>98</v>
      </c>
      <c r="D95" s="62"/>
      <c r="E95" s="41"/>
      <c r="F95" s="58" t="s">
        <v>99</v>
      </c>
      <c r="G95" s="41"/>
      <c r="H95" s="60">
        <v>8076.66</v>
      </c>
    </row>
    <row r="96" spans="1:12" ht="12" customHeight="1" x14ac:dyDescent="0.2">
      <c r="C96" s="57" t="s">
        <v>260</v>
      </c>
      <c r="D96" s="62"/>
      <c r="E96" s="41"/>
      <c r="F96" s="59" t="s">
        <v>261</v>
      </c>
      <c r="G96" s="41"/>
      <c r="H96" s="60">
        <v>20</v>
      </c>
    </row>
    <row r="97" spans="1:12" ht="12" customHeight="1" x14ac:dyDescent="0.2">
      <c r="C97" s="57" t="s">
        <v>100</v>
      </c>
      <c r="D97" s="62"/>
      <c r="E97" s="41"/>
      <c r="F97" s="58" t="s">
        <v>101</v>
      </c>
      <c r="G97" s="41"/>
      <c r="H97" s="60">
        <v>292373.37</v>
      </c>
    </row>
    <row r="98" spans="1:12" ht="12" customHeight="1" x14ac:dyDescent="0.2">
      <c r="C98" s="57" t="s">
        <v>102</v>
      </c>
      <c r="D98" s="62"/>
      <c r="E98" s="41"/>
      <c r="F98" s="58" t="s">
        <v>103</v>
      </c>
      <c r="G98" s="41"/>
      <c r="H98" s="60">
        <v>17539.900000000001</v>
      </c>
      <c r="L98" s="23"/>
    </row>
    <row r="99" spans="1:12" ht="12" customHeight="1" x14ac:dyDescent="0.2">
      <c r="C99" s="57" t="s">
        <v>104</v>
      </c>
      <c r="D99" s="62"/>
      <c r="E99" s="41"/>
      <c r="F99" s="58" t="s">
        <v>105</v>
      </c>
      <c r="G99" s="41"/>
      <c r="H99" s="60">
        <v>412431.88</v>
      </c>
      <c r="L99" s="23"/>
    </row>
    <row r="100" spans="1:12" ht="12" customHeight="1" x14ac:dyDescent="0.2">
      <c r="C100" s="57">
        <v>7518</v>
      </c>
      <c r="D100" s="62"/>
      <c r="E100" s="41"/>
      <c r="F100" s="59" t="s">
        <v>241</v>
      </c>
      <c r="G100" s="41"/>
      <c r="H100" s="60">
        <v>869.82</v>
      </c>
      <c r="L100" s="23"/>
    </row>
    <row r="101" spans="1:12" ht="12" customHeight="1" x14ac:dyDescent="0.2">
      <c r="C101" s="57" t="s">
        <v>106</v>
      </c>
      <c r="D101" s="62"/>
      <c r="E101" s="41"/>
      <c r="F101" s="58" t="s">
        <v>107</v>
      </c>
      <c r="G101" s="41"/>
      <c r="H101" s="60">
        <v>5958.04</v>
      </c>
      <c r="I101" s="20"/>
      <c r="L101" s="23"/>
    </row>
    <row r="102" spans="1:12" ht="12" customHeight="1" x14ac:dyDescent="0.2">
      <c r="C102" s="57" t="s">
        <v>108</v>
      </c>
      <c r="D102" s="62"/>
      <c r="E102" s="41"/>
      <c r="F102" s="58" t="s">
        <v>109</v>
      </c>
      <c r="G102" s="41"/>
      <c r="H102" s="60">
        <v>28725.37</v>
      </c>
    </row>
    <row r="103" spans="1:12" ht="12" customHeight="1" x14ac:dyDescent="0.2">
      <c r="C103" s="57" t="s">
        <v>110</v>
      </c>
      <c r="D103" s="62"/>
      <c r="E103" s="41"/>
      <c r="F103" s="58" t="s">
        <v>111</v>
      </c>
      <c r="G103" s="41"/>
      <c r="H103" s="60">
        <v>448208.94</v>
      </c>
    </row>
    <row r="104" spans="1:12" ht="15" customHeight="1" x14ac:dyDescent="0.15">
      <c r="C104" s="56" t="s">
        <v>205</v>
      </c>
      <c r="D104" s="34"/>
      <c r="E104" s="34"/>
      <c r="F104" s="34"/>
      <c r="G104" s="45"/>
      <c r="H104" s="65">
        <f>SUM(H93:H103)</f>
        <v>2719573.1499999994</v>
      </c>
      <c r="L104" s="13"/>
    </row>
    <row r="105" spans="1:12" ht="12" customHeight="1" x14ac:dyDescent="0.2">
      <c r="C105" s="37"/>
      <c r="D105" s="34"/>
      <c r="E105" s="34"/>
      <c r="F105" s="34"/>
      <c r="G105" s="45"/>
      <c r="H105" s="46"/>
    </row>
    <row r="106" spans="1:12" ht="15" customHeight="1" x14ac:dyDescent="0.2">
      <c r="A106" s="1"/>
      <c r="C106" s="56" t="s">
        <v>206</v>
      </c>
      <c r="D106" s="34"/>
      <c r="E106" s="34"/>
      <c r="F106" s="34"/>
      <c r="G106" s="34"/>
      <c r="H106" s="44"/>
    </row>
    <row r="107" spans="1:12" ht="12" customHeight="1" x14ac:dyDescent="0.2">
      <c r="C107" s="57" t="s">
        <v>112</v>
      </c>
      <c r="D107" s="62"/>
      <c r="E107" s="41"/>
      <c r="F107" s="58" t="s">
        <v>113</v>
      </c>
      <c r="G107" s="41"/>
      <c r="H107" s="60">
        <v>641400.85</v>
      </c>
    </row>
    <row r="108" spans="1:12" ht="12" customHeight="1" x14ac:dyDescent="0.2">
      <c r="C108" s="57" t="s">
        <v>114</v>
      </c>
      <c r="D108" s="62"/>
      <c r="E108" s="41"/>
      <c r="F108" s="58" t="s">
        <v>115</v>
      </c>
      <c r="G108" s="41"/>
      <c r="H108" s="60">
        <v>231708.31</v>
      </c>
    </row>
    <row r="109" spans="1:12" ht="12" customHeight="1" x14ac:dyDescent="0.2">
      <c r="C109" s="57" t="s">
        <v>116</v>
      </c>
      <c r="D109" s="62"/>
      <c r="E109" s="41"/>
      <c r="F109" s="58" t="s">
        <v>117</v>
      </c>
      <c r="G109" s="41"/>
      <c r="H109" s="60">
        <v>266678.93</v>
      </c>
    </row>
    <row r="110" spans="1:12" ht="12" customHeight="1" x14ac:dyDescent="0.2">
      <c r="C110" s="57" t="s">
        <v>118</v>
      </c>
      <c r="D110" s="62"/>
      <c r="E110" s="41"/>
      <c r="F110" s="58" t="s">
        <v>119</v>
      </c>
      <c r="G110" s="41"/>
      <c r="H110" s="60">
        <v>1169752.75</v>
      </c>
    </row>
    <row r="111" spans="1:12" ht="12" customHeight="1" x14ac:dyDescent="0.2">
      <c r="C111" s="57" t="s">
        <v>120</v>
      </c>
      <c r="D111" s="62"/>
      <c r="E111" s="41"/>
      <c r="F111" s="58" t="s">
        <v>121</v>
      </c>
      <c r="G111" s="41"/>
      <c r="H111" s="60">
        <v>372475.83</v>
      </c>
    </row>
    <row r="112" spans="1:12" ht="15" customHeight="1" x14ac:dyDescent="0.15">
      <c r="C112" s="56" t="s">
        <v>207</v>
      </c>
      <c r="D112" s="34"/>
      <c r="E112" s="34"/>
      <c r="F112" s="34"/>
      <c r="G112" s="45"/>
      <c r="H112" s="61">
        <f>SUM(H107:H111)</f>
        <v>2682016.67</v>
      </c>
      <c r="L112" s="13"/>
    </row>
    <row r="113" spans="1:14" ht="12" customHeight="1" x14ac:dyDescent="0.2">
      <c r="C113" s="37"/>
      <c r="D113" s="34"/>
      <c r="E113" s="34"/>
      <c r="F113" s="34"/>
      <c r="G113" s="45"/>
      <c r="H113" s="46"/>
    </row>
    <row r="114" spans="1:14" ht="15" customHeight="1" x14ac:dyDescent="0.2">
      <c r="A114" s="1"/>
      <c r="C114" s="56" t="s">
        <v>208</v>
      </c>
      <c r="D114" s="34"/>
      <c r="E114" s="34"/>
      <c r="F114" s="34"/>
      <c r="G114" s="34"/>
      <c r="H114" s="44"/>
    </row>
    <row r="115" spans="1:14" ht="12" customHeight="1" x14ac:dyDescent="0.2">
      <c r="C115" s="57" t="s">
        <v>122</v>
      </c>
      <c r="D115" s="62"/>
      <c r="E115" s="41"/>
      <c r="F115" s="58" t="s">
        <v>123</v>
      </c>
      <c r="G115" s="41"/>
      <c r="H115" s="60">
        <v>755058.43</v>
      </c>
      <c r="L115" s="18"/>
    </row>
    <row r="116" spans="1:14" ht="12" customHeight="1" x14ac:dyDescent="0.2">
      <c r="C116" s="57" t="s">
        <v>262</v>
      </c>
      <c r="D116" s="62"/>
      <c r="E116" s="41"/>
      <c r="F116" s="59" t="s">
        <v>265</v>
      </c>
      <c r="G116" s="41"/>
      <c r="H116" s="60">
        <v>101.76</v>
      </c>
      <c r="L116" s="18"/>
    </row>
    <row r="117" spans="1:14" ht="12" customHeight="1" x14ac:dyDescent="0.2">
      <c r="C117" s="57" t="s">
        <v>263</v>
      </c>
      <c r="D117" s="62"/>
      <c r="E117" s="41"/>
      <c r="F117" s="59" t="s">
        <v>266</v>
      </c>
      <c r="G117" s="41"/>
      <c r="H117" s="60">
        <v>7070</v>
      </c>
      <c r="L117" s="18"/>
    </row>
    <row r="118" spans="1:14" ht="12" customHeight="1" x14ac:dyDescent="0.2">
      <c r="C118" s="57" t="s">
        <v>264</v>
      </c>
      <c r="D118" s="62"/>
      <c r="E118" s="41"/>
      <c r="F118" s="59" t="s">
        <v>267</v>
      </c>
      <c r="G118" s="41"/>
      <c r="H118" s="60">
        <v>470.89</v>
      </c>
      <c r="L118" s="18"/>
    </row>
    <row r="119" spans="1:14" ht="12" customHeight="1" x14ac:dyDescent="0.2">
      <c r="C119" s="57">
        <v>7445</v>
      </c>
      <c r="D119" s="62"/>
      <c r="E119" s="41"/>
      <c r="F119" s="59" t="s">
        <v>235</v>
      </c>
      <c r="G119" s="41"/>
      <c r="H119" s="60">
        <v>11568</v>
      </c>
      <c r="L119" s="18"/>
    </row>
    <row r="120" spans="1:14" ht="12" customHeight="1" x14ac:dyDescent="0.2">
      <c r="C120" s="57" t="s">
        <v>124</v>
      </c>
      <c r="D120" s="62"/>
      <c r="E120" s="41"/>
      <c r="F120" s="58" t="s">
        <v>125</v>
      </c>
      <c r="G120" s="41"/>
      <c r="H120" s="60">
        <v>5945.8</v>
      </c>
      <c r="K120" s="18"/>
      <c r="N120" s="14"/>
    </row>
    <row r="121" spans="1:14" ht="12" customHeight="1" x14ac:dyDescent="0.2">
      <c r="C121" s="57" t="s">
        <v>126</v>
      </c>
      <c r="D121" s="62"/>
      <c r="E121" s="41"/>
      <c r="F121" s="58" t="s">
        <v>127</v>
      </c>
      <c r="G121" s="41"/>
      <c r="H121" s="60">
        <v>6054116.2800000003</v>
      </c>
      <c r="N121" s="14"/>
    </row>
    <row r="122" spans="1:14" ht="12" customHeight="1" x14ac:dyDescent="0.2">
      <c r="C122" s="57" t="s">
        <v>128</v>
      </c>
      <c r="D122" s="62"/>
      <c r="E122" s="41"/>
      <c r="F122" s="58" t="s">
        <v>129</v>
      </c>
      <c r="G122" s="41"/>
      <c r="H122" s="60">
        <v>324393.68</v>
      </c>
      <c r="N122" s="14"/>
    </row>
    <row r="123" spans="1:14" ht="12" customHeight="1" x14ac:dyDescent="0.2">
      <c r="C123" s="57" t="s">
        <v>130</v>
      </c>
      <c r="D123" s="62"/>
      <c r="E123" s="41"/>
      <c r="F123" s="58" t="s">
        <v>131</v>
      </c>
      <c r="G123" s="63"/>
      <c r="H123" s="60">
        <v>279.35000000000002</v>
      </c>
      <c r="I123" s="9"/>
      <c r="M123" s="14"/>
      <c r="N123" s="14"/>
    </row>
    <row r="124" spans="1:14" ht="15" customHeight="1" x14ac:dyDescent="0.15">
      <c r="C124" s="56" t="s">
        <v>209</v>
      </c>
      <c r="D124" s="34"/>
      <c r="E124" s="34"/>
      <c r="F124" s="34"/>
      <c r="G124" s="45"/>
      <c r="H124" s="61">
        <f>SUM(H115:H123)</f>
        <v>7159004.1899999995</v>
      </c>
      <c r="L124" s="13"/>
      <c r="M124" s="14"/>
    </row>
    <row r="125" spans="1:14" ht="12" customHeight="1" x14ac:dyDescent="0.2">
      <c r="C125" s="37"/>
      <c r="D125" s="34"/>
      <c r="E125" s="34"/>
      <c r="F125" s="34"/>
      <c r="G125" s="45"/>
      <c r="H125" s="46"/>
      <c r="M125" s="14"/>
    </row>
    <row r="126" spans="1:14" ht="15" customHeight="1" x14ac:dyDescent="0.2">
      <c r="A126" s="1"/>
      <c r="C126" s="56" t="s">
        <v>197</v>
      </c>
      <c r="D126" s="34"/>
      <c r="E126" s="34"/>
      <c r="F126" s="34"/>
      <c r="G126" s="34"/>
      <c r="H126" s="48"/>
    </row>
    <row r="127" spans="1:14" ht="12" customHeight="1" x14ac:dyDescent="0.2">
      <c r="C127" s="57" t="s">
        <v>132</v>
      </c>
      <c r="D127" s="62"/>
      <c r="E127" s="41"/>
      <c r="F127" s="58" t="s">
        <v>133</v>
      </c>
      <c r="G127" s="63"/>
      <c r="H127" s="60">
        <v>325265.64</v>
      </c>
      <c r="I127" s="9"/>
    </row>
    <row r="128" spans="1:14" ht="15" customHeight="1" x14ac:dyDescent="0.15">
      <c r="C128" s="56" t="s">
        <v>213</v>
      </c>
      <c r="D128" s="34"/>
      <c r="E128" s="34"/>
      <c r="F128" s="34"/>
      <c r="G128" s="45"/>
      <c r="H128" s="61">
        <f>SUM(H127:H127)</f>
        <v>325265.64</v>
      </c>
      <c r="L128" s="13"/>
    </row>
    <row r="129" spans="1:14" ht="12" customHeight="1" x14ac:dyDescent="0.15">
      <c r="C129" s="37"/>
      <c r="D129" s="34"/>
      <c r="E129" s="34"/>
      <c r="F129" s="34"/>
      <c r="G129" s="45"/>
      <c r="H129" s="49"/>
      <c r="L129" s="13"/>
    </row>
    <row r="130" spans="1:14" ht="15" customHeight="1" x14ac:dyDescent="0.15">
      <c r="C130" s="56" t="s">
        <v>233</v>
      </c>
      <c r="D130" s="34"/>
      <c r="E130" s="34"/>
      <c r="F130" s="34"/>
      <c r="G130" s="45"/>
      <c r="H130" s="49"/>
      <c r="L130" s="13"/>
    </row>
    <row r="131" spans="1:14" ht="12" customHeight="1" x14ac:dyDescent="0.2">
      <c r="C131" s="57">
        <v>7226</v>
      </c>
      <c r="D131" s="41"/>
      <c r="E131" s="41"/>
      <c r="F131" s="59" t="s">
        <v>242</v>
      </c>
      <c r="G131" s="66"/>
      <c r="H131" s="60">
        <v>15509.45</v>
      </c>
      <c r="L131" s="13"/>
    </row>
    <row r="132" spans="1:14" ht="12" customHeight="1" x14ac:dyDescent="0.2">
      <c r="C132" s="57">
        <v>7867</v>
      </c>
      <c r="D132" s="41"/>
      <c r="E132" s="41"/>
      <c r="F132" s="59" t="s">
        <v>236</v>
      </c>
      <c r="G132" s="66"/>
      <c r="H132" s="60">
        <v>238.56</v>
      </c>
      <c r="L132" s="13"/>
    </row>
    <row r="133" spans="1:14" ht="15" customHeight="1" x14ac:dyDescent="0.15">
      <c r="C133" s="56" t="s">
        <v>234</v>
      </c>
      <c r="D133" s="34"/>
      <c r="E133" s="34"/>
      <c r="F133" s="34"/>
      <c r="G133" s="45"/>
      <c r="H133" s="61">
        <f>SUM(H131:H132)</f>
        <v>15748.01</v>
      </c>
      <c r="L133" s="23"/>
    </row>
    <row r="134" spans="1:14" ht="12" customHeight="1" x14ac:dyDescent="0.15">
      <c r="C134" s="37"/>
      <c r="D134" s="34"/>
      <c r="E134" s="34"/>
      <c r="F134" s="34"/>
      <c r="G134" s="45"/>
      <c r="H134" s="49"/>
      <c r="L134" s="23"/>
    </row>
    <row r="135" spans="1:14" ht="15" customHeight="1" x14ac:dyDescent="0.2">
      <c r="A135" s="1"/>
      <c r="C135" s="56" t="s">
        <v>195</v>
      </c>
      <c r="D135" s="34"/>
      <c r="E135" s="34"/>
      <c r="F135" s="34"/>
      <c r="G135" s="34"/>
      <c r="H135" s="48"/>
    </row>
    <row r="136" spans="1:14" ht="12" customHeight="1" x14ac:dyDescent="0.2">
      <c r="C136" s="57" t="s">
        <v>134</v>
      </c>
      <c r="D136" s="62"/>
      <c r="E136" s="41"/>
      <c r="F136" s="58" t="s">
        <v>135</v>
      </c>
      <c r="G136" s="63"/>
      <c r="H136" s="60">
        <v>9761872.2699999996</v>
      </c>
      <c r="I136" s="22"/>
    </row>
    <row r="137" spans="1:14" ht="15" customHeight="1" x14ac:dyDescent="0.15">
      <c r="C137" s="56" t="s">
        <v>196</v>
      </c>
      <c r="D137" s="34"/>
      <c r="E137" s="34"/>
      <c r="F137" s="34"/>
      <c r="G137" s="45"/>
      <c r="H137" s="61">
        <f>SUM(H136)</f>
        <v>9761872.2699999996</v>
      </c>
    </row>
    <row r="138" spans="1:14" ht="12" customHeight="1" x14ac:dyDescent="0.2">
      <c r="C138" s="37"/>
      <c r="D138" s="34"/>
      <c r="E138" s="34"/>
      <c r="F138" s="34"/>
      <c r="G138" s="45"/>
      <c r="H138" s="43"/>
    </row>
    <row r="139" spans="1:14" ht="15" customHeight="1" x14ac:dyDescent="0.2">
      <c r="A139" s="1"/>
      <c r="C139" s="56" t="s">
        <v>193</v>
      </c>
      <c r="D139" s="34"/>
      <c r="E139" s="34"/>
      <c r="F139" s="34"/>
      <c r="G139" s="34"/>
      <c r="H139" s="48"/>
    </row>
    <row r="140" spans="1:14" ht="12" customHeight="1" x14ac:dyDescent="0.2">
      <c r="A140" s="1"/>
      <c r="C140" s="57" t="s">
        <v>136</v>
      </c>
      <c r="D140" s="41"/>
      <c r="E140" s="41"/>
      <c r="F140" s="58" t="s">
        <v>137</v>
      </c>
      <c r="G140" s="63"/>
      <c r="H140" s="60">
        <v>7351589.6200000001</v>
      </c>
      <c r="I140" s="22"/>
      <c r="N140" s="14"/>
    </row>
    <row r="141" spans="1:14" ht="15" customHeight="1" x14ac:dyDescent="0.15">
      <c r="C141" s="56" t="s">
        <v>194</v>
      </c>
      <c r="D141" s="34"/>
      <c r="E141" s="34"/>
      <c r="F141" s="34"/>
      <c r="G141" s="45"/>
      <c r="H141" s="61">
        <f>SUM(H140:H140)</f>
        <v>7351589.6200000001</v>
      </c>
      <c r="L141" s="13"/>
    </row>
    <row r="142" spans="1:14" ht="12" customHeight="1" x14ac:dyDescent="0.2">
      <c r="C142" s="37"/>
      <c r="D142" s="34"/>
      <c r="E142" s="34"/>
      <c r="F142" s="34"/>
      <c r="G142" s="45"/>
      <c r="H142" s="46"/>
    </row>
    <row r="143" spans="1:14" ht="15" customHeight="1" x14ac:dyDescent="0.2">
      <c r="A143" s="1"/>
      <c r="C143" s="56" t="s">
        <v>191</v>
      </c>
      <c r="D143" s="52"/>
      <c r="E143" s="52"/>
      <c r="F143" s="52"/>
      <c r="G143" s="34"/>
      <c r="H143" s="48"/>
      <c r="L143" s="17"/>
    </row>
    <row r="144" spans="1:14" ht="12" customHeight="1" x14ac:dyDescent="0.2">
      <c r="C144" s="57" t="s">
        <v>138</v>
      </c>
      <c r="D144" s="62"/>
      <c r="E144" s="41"/>
      <c r="F144" s="58" t="s">
        <v>139</v>
      </c>
      <c r="G144" s="63"/>
      <c r="H144" s="60">
        <v>1939390</v>
      </c>
      <c r="I144" s="9"/>
      <c r="L144" s="17"/>
    </row>
    <row r="145" spans="1:13" ht="12" customHeight="1" x14ac:dyDescent="0.2">
      <c r="C145" s="57">
        <v>7612</v>
      </c>
      <c r="D145" s="62"/>
      <c r="E145" s="41"/>
      <c r="F145" s="59" t="s">
        <v>211</v>
      </c>
      <c r="G145" s="63"/>
      <c r="H145" s="60">
        <v>-3879479.08</v>
      </c>
      <c r="I145" s="29" t="s">
        <v>272</v>
      </c>
      <c r="L145" s="17"/>
    </row>
    <row r="146" spans="1:13" ht="12" customHeight="1" x14ac:dyDescent="0.2">
      <c r="C146" s="57" t="s">
        <v>140</v>
      </c>
      <c r="D146" s="62"/>
      <c r="E146" s="41"/>
      <c r="F146" s="58" t="s">
        <v>141</v>
      </c>
      <c r="G146" s="63"/>
      <c r="H146" s="60">
        <v>13401321.789999999</v>
      </c>
      <c r="I146" s="9"/>
    </row>
    <row r="147" spans="1:13" ht="12" customHeight="1" x14ac:dyDescent="0.2">
      <c r="C147" s="57" t="s">
        <v>142</v>
      </c>
      <c r="D147" s="62"/>
      <c r="E147" s="41"/>
      <c r="F147" s="58" t="s">
        <v>143</v>
      </c>
      <c r="G147" s="63"/>
      <c r="H147" s="60">
        <v>7709417.9900000002</v>
      </c>
      <c r="I147" s="9"/>
    </row>
    <row r="148" spans="1:13" ht="15" customHeight="1" x14ac:dyDescent="0.15">
      <c r="C148" s="56" t="s">
        <v>192</v>
      </c>
      <c r="D148" s="34"/>
      <c r="E148" s="34"/>
      <c r="F148" s="34"/>
      <c r="G148" s="45"/>
      <c r="H148" s="61">
        <f>SUM(H144:H147)</f>
        <v>19170650.699999999</v>
      </c>
      <c r="L148" s="13"/>
    </row>
    <row r="149" spans="1:13" ht="12" customHeight="1" x14ac:dyDescent="0.15">
      <c r="C149" s="37"/>
      <c r="D149" s="34"/>
      <c r="E149" s="34"/>
      <c r="F149" s="34"/>
      <c r="G149" s="45"/>
      <c r="H149" s="49"/>
      <c r="L149" s="13"/>
    </row>
    <row r="150" spans="1:13" ht="15" customHeight="1" x14ac:dyDescent="0.15">
      <c r="C150" s="56" t="s">
        <v>221</v>
      </c>
      <c r="D150" s="41"/>
      <c r="E150" s="41"/>
      <c r="F150" s="41"/>
      <c r="G150" s="66"/>
      <c r="H150" s="49"/>
      <c r="L150" s="13"/>
    </row>
    <row r="151" spans="1:13" ht="12" customHeight="1" x14ac:dyDescent="0.2">
      <c r="C151" s="57">
        <v>7623</v>
      </c>
      <c r="D151" s="41"/>
      <c r="E151" s="41"/>
      <c r="F151" s="59" t="s">
        <v>220</v>
      </c>
      <c r="G151" s="66"/>
      <c r="H151" s="60">
        <v>25379.38</v>
      </c>
      <c r="L151" s="13"/>
    </row>
    <row r="152" spans="1:13" ht="15" customHeight="1" x14ac:dyDescent="0.15">
      <c r="C152" s="56" t="s">
        <v>222</v>
      </c>
      <c r="D152" s="34"/>
      <c r="E152" s="34"/>
      <c r="F152" s="34"/>
      <c r="G152" s="45"/>
      <c r="H152" s="61">
        <f>SUM(H151)</f>
        <v>25379.38</v>
      </c>
      <c r="L152" s="13"/>
    </row>
    <row r="153" spans="1:13" ht="12" customHeight="1" x14ac:dyDescent="0.15">
      <c r="C153" s="37"/>
      <c r="D153" s="34"/>
      <c r="E153" s="34"/>
      <c r="F153" s="34"/>
      <c r="G153" s="45"/>
      <c r="H153" s="49"/>
      <c r="L153" s="13"/>
    </row>
    <row r="154" spans="1:13" ht="15" customHeight="1" x14ac:dyDescent="0.2">
      <c r="A154" s="1"/>
      <c r="C154" s="56" t="s">
        <v>190</v>
      </c>
      <c r="D154" s="34"/>
      <c r="E154" s="34"/>
      <c r="F154" s="34"/>
      <c r="G154" s="34"/>
      <c r="H154" s="48"/>
    </row>
    <row r="155" spans="1:13" ht="12" customHeight="1" x14ac:dyDescent="0.2">
      <c r="C155" s="57" t="s">
        <v>144</v>
      </c>
      <c r="D155" s="62"/>
      <c r="E155" s="41"/>
      <c r="F155" s="58" t="s">
        <v>145</v>
      </c>
      <c r="G155" s="63"/>
      <c r="H155" s="60">
        <v>127540.2</v>
      </c>
      <c r="I155" s="9"/>
      <c r="L155" s="14"/>
    </row>
    <row r="156" spans="1:13" ht="12" customHeight="1" x14ac:dyDescent="0.2">
      <c r="A156"/>
      <c r="B156"/>
      <c r="C156" s="57" t="s">
        <v>146</v>
      </c>
      <c r="D156" s="62"/>
      <c r="E156" s="41"/>
      <c r="F156" s="58" t="s">
        <v>147</v>
      </c>
      <c r="G156" s="63"/>
      <c r="H156" s="60">
        <v>18642.349999999999</v>
      </c>
      <c r="I156" s="9"/>
      <c r="M156" s="19"/>
    </row>
    <row r="157" spans="1:13" ht="12" customHeight="1" x14ac:dyDescent="0.2">
      <c r="A157"/>
      <c r="B157"/>
      <c r="C157" s="57" t="s">
        <v>148</v>
      </c>
      <c r="D157" s="62"/>
      <c r="E157" s="41"/>
      <c r="F157" s="58" t="s">
        <v>149</v>
      </c>
      <c r="G157" s="63"/>
      <c r="H157" s="60">
        <v>771653.68</v>
      </c>
      <c r="I157" s="9"/>
      <c r="M157" s="19"/>
    </row>
    <row r="158" spans="1:13" ht="12" customHeight="1" x14ac:dyDescent="0.2">
      <c r="A158"/>
      <c r="B158"/>
      <c r="C158" s="57">
        <v>7204</v>
      </c>
      <c r="D158" s="62"/>
      <c r="E158" s="41"/>
      <c r="F158" s="59" t="s">
        <v>228</v>
      </c>
      <c r="G158" s="63"/>
      <c r="H158" s="60">
        <v>93184.6</v>
      </c>
      <c r="I158" s="9"/>
      <c r="M158" s="19"/>
    </row>
    <row r="159" spans="1:13" ht="12" customHeight="1" x14ac:dyDescent="0.2">
      <c r="A159"/>
      <c r="B159"/>
      <c r="C159" s="57">
        <v>7205</v>
      </c>
      <c r="D159" s="62"/>
      <c r="E159" s="41"/>
      <c r="F159" s="59" t="s">
        <v>254</v>
      </c>
      <c r="G159" s="63"/>
      <c r="H159" s="60">
        <v>11</v>
      </c>
      <c r="I159" s="9"/>
      <c r="M159" s="19"/>
    </row>
    <row r="160" spans="1:13" ht="12" customHeight="1" x14ac:dyDescent="0.2">
      <c r="A160"/>
      <c r="B160"/>
      <c r="C160" s="57" t="s">
        <v>150</v>
      </c>
      <c r="D160" s="62"/>
      <c r="E160" s="41"/>
      <c r="F160" s="58" t="s">
        <v>151</v>
      </c>
      <c r="G160" s="63"/>
      <c r="H160" s="60">
        <v>8734999.7599999998</v>
      </c>
      <c r="I160" s="9"/>
      <c r="L160" s="10"/>
      <c r="M160" s="19"/>
    </row>
    <row r="161" spans="1:13" ht="12" customHeight="1" x14ac:dyDescent="0.2">
      <c r="A161"/>
      <c r="B161"/>
      <c r="C161" s="57" t="s">
        <v>152</v>
      </c>
      <c r="D161" s="62"/>
      <c r="E161" s="41"/>
      <c r="F161" s="58" t="s">
        <v>153</v>
      </c>
      <c r="G161" s="63"/>
      <c r="H161" s="60">
        <v>16005.81</v>
      </c>
      <c r="I161" s="9"/>
      <c r="M161" s="19"/>
    </row>
    <row r="162" spans="1:13" ht="12" customHeight="1" x14ac:dyDescent="0.2">
      <c r="A162"/>
      <c r="B162"/>
      <c r="C162" s="57" t="s">
        <v>154</v>
      </c>
      <c r="D162" s="62"/>
      <c r="E162" s="41"/>
      <c r="F162" s="58" t="s">
        <v>155</v>
      </c>
      <c r="G162" s="63"/>
      <c r="H162" s="60">
        <v>297105.76</v>
      </c>
      <c r="I162" s="9"/>
      <c r="L162" s="14"/>
    </row>
    <row r="163" spans="1:13" ht="12" customHeight="1" x14ac:dyDescent="0.2">
      <c r="A163"/>
      <c r="B163"/>
      <c r="C163" s="57">
        <v>7222</v>
      </c>
      <c r="D163" s="62"/>
      <c r="E163" s="41"/>
      <c r="F163" s="59" t="s">
        <v>247</v>
      </c>
      <c r="G163" s="63"/>
      <c r="H163" s="60">
        <v>186.8</v>
      </c>
      <c r="I163" s="9"/>
      <c r="L163" s="14"/>
    </row>
    <row r="164" spans="1:13" ht="12" customHeight="1" x14ac:dyDescent="0.2">
      <c r="A164"/>
      <c r="B164"/>
      <c r="C164" s="57" t="s">
        <v>156</v>
      </c>
      <c r="D164" s="62"/>
      <c r="E164" s="41"/>
      <c r="F164" s="58" t="s">
        <v>157</v>
      </c>
      <c r="G164" s="63"/>
      <c r="H164" s="60">
        <v>3333.44</v>
      </c>
      <c r="I164" s="9"/>
      <c r="L164" s="14"/>
    </row>
    <row r="165" spans="1:13" ht="12" customHeight="1" x14ac:dyDescent="0.2">
      <c r="A165"/>
      <c r="B165"/>
      <c r="C165" s="57" t="s">
        <v>158</v>
      </c>
      <c r="D165" s="62"/>
      <c r="E165" s="41"/>
      <c r="F165" s="58" t="s">
        <v>159</v>
      </c>
      <c r="G165" s="63"/>
      <c r="H165" s="60">
        <v>1003663.35</v>
      </c>
      <c r="I165" s="9"/>
      <c r="L165" s="14"/>
    </row>
    <row r="166" spans="1:13" ht="12" customHeight="1" x14ac:dyDescent="0.2">
      <c r="A166"/>
      <c r="B166"/>
      <c r="C166" s="57" t="s">
        <v>160</v>
      </c>
      <c r="D166" s="62"/>
      <c r="E166" s="41"/>
      <c r="F166" s="58" t="s">
        <v>161</v>
      </c>
      <c r="G166" s="63"/>
      <c r="H166" s="60">
        <v>2446917.5099999998</v>
      </c>
      <c r="I166" s="22"/>
    </row>
    <row r="167" spans="1:13" ht="12" customHeight="1" x14ac:dyDescent="0.2">
      <c r="A167"/>
      <c r="B167"/>
      <c r="C167" s="57" t="s">
        <v>162</v>
      </c>
      <c r="D167" s="62"/>
      <c r="E167" s="41"/>
      <c r="F167" s="58" t="s">
        <v>163</v>
      </c>
      <c r="G167" s="63"/>
      <c r="H167" s="60">
        <v>97545.16</v>
      </c>
      <c r="I167" s="9"/>
      <c r="L167" s="14"/>
    </row>
    <row r="168" spans="1:13" ht="12" customHeight="1" x14ac:dyDescent="0.2">
      <c r="A168"/>
      <c r="B168"/>
      <c r="C168" s="57" t="s">
        <v>164</v>
      </c>
      <c r="D168" s="62"/>
      <c r="E168" s="41"/>
      <c r="F168" s="58" t="s">
        <v>165</v>
      </c>
      <c r="G168" s="63"/>
      <c r="H168" s="60">
        <v>401509.33</v>
      </c>
      <c r="I168" s="9"/>
      <c r="L168" s="14"/>
    </row>
    <row r="169" spans="1:13" ht="12" customHeight="1" x14ac:dyDescent="0.2">
      <c r="A169"/>
      <c r="B169"/>
      <c r="C169" s="57" t="s">
        <v>166</v>
      </c>
      <c r="D169" s="62"/>
      <c r="E169" s="41"/>
      <c r="F169" s="58" t="s">
        <v>167</v>
      </c>
      <c r="G169" s="63"/>
      <c r="H169" s="60">
        <v>327682.90000000002</v>
      </c>
      <c r="I169" s="9"/>
      <c r="L169" s="14"/>
    </row>
    <row r="170" spans="1:13" ht="12" customHeight="1" x14ac:dyDescent="0.2">
      <c r="A170"/>
      <c r="B170"/>
      <c r="C170" s="57">
        <v>7295</v>
      </c>
      <c r="D170" s="62"/>
      <c r="E170" s="41"/>
      <c r="F170" s="59" t="s">
        <v>218</v>
      </c>
      <c r="G170" s="63"/>
      <c r="H170" s="60">
        <v>21769.55</v>
      </c>
      <c r="I170" s="9"/>
      <c r="L170" s="14"/>
    </row>
    <row r="171" spans="1:13" ht="12" customHeight="1" x14ac:dyDescent="0.2">
      <c r="A171"/>
      <c r="B171"/>
      <c r="C171" s="57" t="s">
        <v>168</v>
      </c>
      <c r="D171" s="62"/>
      <c r="E171" s="41"/>
      <c r="F171" s="58" t="s">
        <v>169</v>
      </c>
      <c r="G171" s="63"/>
      <c r="H171" s="60">
        <v>11493899.560000001</v>
      </c>
      <c r="I171" s="22"/>
      <c r="K171" s="10"/>
    </row>
    <row r="172" spans="1:13" ht="12" customHeight="1" x14ac:dyDescent="0.2">
      <c r="C172" s="57" t="s">
        <v>170</v>
      </c>
      <c r="D172" s="62"/>
      <c r="E172" s="41"/>
      <c r="F172" s="58" t="s">
        <v>171</v>
      </c>
      <c r="G172" s="63"/>
      <c r="H172" s="60">
        <v>66129483.829999998</v>
      </c>
      <c r="I172" s="9"/>
      <c r="L172" s="14"/>
    </row>
    <row r="173" spans="1:13" ht="12" customHeight="1" x14ac:dyDescent="0.2">
      <c r="C173" s="57" t="s">
        <v>172</v>
      </c>
      <c r="D173" s="62"/>
      <c r="E173" s="41"/>
      <c r="F173" s="58" t="s">
        <v>173</v>
      </c>
      <c r="G173" s="63"/>
      <c r="H173" s="60">
        <v>20089.45</v>
      </c>
      <c r="I173" s="9"/>
      <c r="K173" s="23"/>
    </row>
    <row r="174" spans="1:13" ht="12" customHeight="1" x14ac:dyDescent="0.2">
      <c r="C174" s="57" t="s">
        <v>174</v>
      </c>
      <c r="D174" s="62"/>
      <c r="E174" s="41"/>
      <c r="F174" s="58" t="s">
        <v>175</v>
      </c>
      <c r="G174" s="63"/>
      <c r="H174" s="60">
        <v>262084.28</v>
      </c>
      <c r="I174" s="9"/>
      <c r="K174" s="23"/>
    </row>
    <row r="175" spans="1:13" ht="12" customHeight="1" x14ac:dyDescent="0.2">
      <c r="C175" s="57">
        <v>7953</v>
      </c>
      <c r="D175" s="62"/>
      <c r="E175" s="41"/>
      <c r="F175" s="59" t="s">
        <v>251</v>
      </c>
      <c r="G175" s="63"/>
      <c r="H175" s="60">
        <v>2679175.38</v>
      </c>
      <c r="I175" s="9"/>
      <c r="K175" s="23"/>
    </row>
    <row r="176" spans="1:13" ht="15" customHeight="1" x14ac:dyDescent="0.15">
      <c r="C176" s="56" t="s">
        <v>189</v>
      </c>
      <c r="D176" s="34"/>
      <c r="E176" s="34"/>
      <c r="F176" s="34"/>
      <c r="G176" s="45"/>
      <c r="H176" s="61">
        <f>SUM(H155:H175)</f>
        <v>94946483.700000003</v>
      </c>
      <c r="K176" s="23"/>
      <c r="L176" s="13"/>
    </row>
    <row r="177" spans="1:14" ht="12" customHeight="1" x14ac:dyDescent="0.2">
      <c r="C177" s="37"/>
      <c r="D177" s="34"/>
      <c r="E177" s="34"/>
      <c r="F177" s="34"/>
      <c r="G177" s="45"/>
      <c r="H177" s="43"/>
    </row>
    <row r="178" spans="1:14" ht="15" customHeight="1" x14ac:dyDescent="0.2">
      <c r="A178" s="1"/>
      <c r="C178" s="56" t="s">
        <v>188</v>
      </c>
      <c r="D178" s="34"/>
      <c r="E178" s="34"/>
      <c r="F178" s="34"/>
      <c r="G178" s="34"/>
      <c r="H178" s="44"/>
    </row>
    <row r="179" spans="1:14" ht="12" customHeight="1" x14ac:dyDescent="0.2">
      <c r="A179" s="1"/>
      <c r="C179" s="57" t="s">
        <v>268</v>
      </c>
      <c r="D179" s="41"/>
      <c r="E179" s="41"/>
      <c r="F179" s="59" t="s">
        <v>269</v>
      </c>
      <c r="G179" s="41"/>
      <c r="H179" s="60">
        <v>1621201.47</v>
      </c>
    </row>
    <row r="180" spans="1:14" ht="12" customHeight="1" x14ac:dyDescent="0.2">
      <c r="A180" s="1"/>
      <c r="C180" s="57">
        <v>7361</v>
      </c>
      <c r="D180" s="41"/>
      <c r="E180" s="41"/>
      <c r="F180" s="59" t="s">
        <v>248</v>
      </c>
      <c r="G180" s="41"/>
      <c r="H180" s="60">
        <v>55560.03</v>
      </c>
    </row>
    <row r="181" spans="1:14" ht="12" customHeight="1" x14ac:dyDescent="0.2">
      <c r="A181" s="1"/>
      <c r="C181" s="57">
        <v>7365</v>
      </c>
      <c r="D181" s="41"/>
      <c r="E181" s="41"/>
      <c r="F181" s="59" t="s">
        <v>243</v>
      </c>
      <c r="G181" s="41"/>
      <c r="H181" s="60">
        <v>87934.399999999994</v>
      </c>
    </row>
    <row r="182" spans="1:14" ht="12" customHeight="1" x14ac:dyDescent="0.2">
      <c r="A182" s="1"/>
      <c r="C182" s="57">
        <v>7371</v>
      </c>
      <c r="D182" s="41"/>
      <c r="E182" s="41"/>
      <c r="F182" s="59" t="s">
        <v>239</v>
      </c>
      <c r="G182" s="41"/>
      <c r="H182" s="60">
        <v>144214</v>
      </c>
      <c r="I182" s="20"/>
    </row>
    <row r="183" spans="1:14" ht="12" customHeight="1" x14ac:dyDescent="0.2">
      <c r="A183" s="1"/>
      <c r="C183" s="57">
        <v>7372</v>
      </c>
      <c r="D183" s="41"/>
      <c r="E183" s="41"/>
      <c r="F183" s="59" t="s">
        <v>230</v>
      </c>
      <c r="G183" s="41"/>
      <c r="H183" s="60">
        <v>1094136.2</v>
      </c>
    </row>
    <row r="184" spans="1:14" ht="12" customHeight="1" x14ac:dyDescent="0.2">
      <c r="C184" s="57" t="s">
        <v>176</v>
      </c>
      <c r="D184" s="62"/>
      <c r="E184" s="41"/>
      <c r="F184" s="58" t="s">
        <v>177</v>
      </c>
      <c r="G184" s="41"/>
      <c r="H184" s="60">
        <v>1399520.61</v>
      </c>
      <c r="K184" s="10"/>
      <c r="L184" s="16"/>
    </row>
    <row r="185" spans="1:14" ht="12" customHeight="1" x14ac:dyDescent="0.2">
      <c r="C185" s="57" t="s">
        <v>178</v>
      </c>
      <c r="D185" s="62"/>
      <c r="E185" s="41"/>
      <c r="F185" s="58" t="s">
        <v>179</v>
      </c>
      <c r="G185" s="41"/>
      <c r="H185" s="60">
        <v>1077437.69</v>
      </c>
      <c r="K185" s="23"/>
      <c r="L185" s="16"/>
    </row>
    <row r="186" spans="1:14" ht="12" customHeight="1" x14ac:dyDescent="0.2">
      <c r="C186" s="57" t="s">
        <v>270</v>
      </c>
      <c r="D186" s="62"/>
      <c r="E186" s="41"/>
      <c r="F186" s="59" t="s">
        <v>271</v>
      </c>
      <c r="G186" s="41"/>
      <c r="H186" s="60">
        <v>2812295</v>
      </c>
      <c r="K186" s="23"/>
      <c r="L186" s="16"/>
    </row>
    <row r="187" spans="1:14" ht="12" customHeight="1" x14ac:dyDescent="0.2">
      <c r="C187" s="57">
        <v>7512</v>
      </c>
      <c r="D187" s="62"/>
      <c r="E187" s="41"/>
      <c r="F187" s="59" t="s">
        <v>214</v>
      </c>
      <c r="G187" s="63"/>
      <c r="H187" s="60">
        <v>21974.15</v>
      </c>
      <c r="I187" s="9"/>
      <c r="K187" s="23"/>
      <c r="L187" s="14"/>
    </row>
    <row r="188" spans="1:14" ht="15" customHeight="1" x14ac:dyDescent="0.15">
      <c r="C188" s="56" t="s">
        <v>187</v>
      </c>
      <c r="D188" s="34"/>
      <c r="E188" s="34"/>
      <c r="F188" s="34"/>
      <c r="G188" s="45"/>
      <c r="H188" s="61">
        <f>SUM(H179:H187)</f>
        <v>8314273.5500000007</v>
      </c>
      <c r="I188" s="12"/>
      <c r="L188" s="14"/>
    </row>
    <row r="189" spans="1:14" ht="12" customHeight="1" x14ac:dyDescent="0.2">
      <c r="A189" s="1"/>
      <c r="C189" s="37"/>
      <c r="D189" s="34"/>
      <c r="E189" s="34"/>
      <c r="F189" s="34"/>
      <c r="G189" s="34"/>
      <c r="H189" s="48"/>
      <c r="L189" s="21"/>
    </row>
    <row r="190" spans="1:14" ht="15" customHeight="1" thickBot="1" x14ac:dyDescent="0.25">
      <c r="C190" s="56" t="s">
        <v>210</v>
      </c>
      <c r="D190" s="34"/>
      <c r="E190" s="34"/>
      <c r="F190" s="34"/>
      <c r="G190" s="68" t="s">
        <v>180</v>
      </c>
      <c r="H190" s="67">
        <f>H22+H32+H44+H67+H90+H104+H112+H124+H128+H137+H141+H148+H152+H176+H188+H133</f>
        <v>467033289.46999997</v>
      </c>
    </row>
    <row r="191" spans="1:14" ht="12" customHeight="1" thickTop="1" x14ac:dyDescent="0.2">
      <c r="C191" s="50"/>
      <c r="D191" s="34"/>
      <c r="E191" s="34"/>
      <c r="F191" s="34"/>
      <c r="G191" s="34"/>
      <c r="H191" s="36"/>
      <c r="N191" s="14"/>
    </row>
    <row r="192" spans="1:14" ht="12" customHeight="1" x14ac:dyDescent="0.2">
      <c r="B192" s="11"/>
      <c r="C192" s="40"/>
      <c r="D192" s="34"/>
      <c r="E192" s="34"/>
      <c r="F192" s="34"/>
      <c r="G192" s="34"/>
      <c r="H192" s="47"/>
      <c r="I192"/>
      <c r="J192"/>
      <c r="K192"/>
      <c r="L192"/>
    </row>
    <row r="193" spans="2:12" ht="12" customHeight="1" x14ac:dyDescent="0.2">
      <c r="B193" s="11"/>
      <c r="C193" s="40"/>
      <c r="D193" s="34"/>
      <c r="E193" s="34"/>
      <c r="F193" s="34"/>
      <c r="G193" s="34"/>
      <c r="H193" s="47"/>
      <c r="I193"/>
      <c r="J193"/>
      <c r="K193"/>
      <c r="L193"/>
    </row>
    <row r="194" spans="2:12" ht="14.25" customHeight="1" x14ac:dyDescent="0.2">
      <c r="C194" s="51" t="s">
        <v>231</v>
      </c>
      <c r="D194" s="52"/>
      <c r="E194" s="52"/>
      <c r="F194" s="52"/>
      <c r="G194" s="52"/>
      <c r="H194" s="53"/>
    </row>
    <row r="195" spans="2:12" ht="12.75" customHeight="1" x14ac:dyDescent="0.2">
      <c r="C195" s="54" t="s">
        <v>273</v>
      </c>
      <c r="D195" s="52"/>
      <c r="E195" s="52"/>
      <c r="F195" s="52"/>
      <c r="G195" s="52"/>
      <c r="H195" s="53"/>
    </row>
    <row r="196" spans="2:12" ht="12" customHeight="1" x14ac:dyDescent="0.25">
      <c r="C196" s="24"/>
      <c r="D196" s="26"/>
      <c r="E196" s="26"/>
      <c r="F196" s="26"/>
      <c r="G196" s="26"/>
      <c r="H196" s="27"/>
    </row>
    <row r="197" spans="2:12" ht="12" customHeight="1" x14ac:dyDescent="0.25">
      <c r="C197" s="28"/>
      <c r="D197" s="26"/>
      <c r="E197" s="26"/>
      <c r="F197" s="26"/>
      <c r="G197" s="26"/>
      <c r="H197" s="27"/>
    </row>
    <row r="198" spans="2:12" ht="12" customHeight="1" x14ac:dyDescent="0.25">
      <c r="C198" s="24"/>
    </row>
  </sheetData>
  <sheetProtection password="94E8" sheet="1" objects="1" scenarios="1"/>
  <sortState xmlns:xlrd2="http://schemas.microsoft.com/office/spreadsheetml/2017/richdata2" ref="H157">
    <sortCondition ref="H156"/>
  </sortState>
  <phoneticPr fontId="4" type="noConversion"/>
  <pageMargins left="0.17013888888888901" right="0.17013888888888901" top="1" bottom="1" header="0" footer="0"/>
  <pageSetup fitToWidth="0" fitToHeight="0" orientation="portrait" horizontalDpi="300" verticalDpi="300" r:id="rId1"/>
  <headerFooter alignWithMargins="0">
    <oddFooter>&amp;C&amp;"Times New Roman,Regular"&amp;11Page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4th Quarter FY 19</vt:lpstr>
      <vt:lpstr>'4th Quarter FY 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FY2019 4th Quarter Expenditures</dc:title>
  <dc:description>Powered by Crystal</dc:description>
  <cp:lastPrinted>2019-12-05T19:43:27Z</cp:lastPrinted>
  <dcterms:created xsi:type="dcterms:W3CDTF">2008-03-27T19:02:45Z</dcterms:created>
  <dcterms:modified xsi:type="dcterms:W3CDTF">2019-12-05T19:47:21Z</dcterms:modified>
</cp:coreProperties>
</file>