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 windowWidth="15192" windowHeight="11640" activeTab="0"/>
  </bookViews>
  <sheets>
    <sheet name="Sheet1" sheetId="1" r:id="rId1"/>
    <sheet name="Sheet2" sheetId="2" r:id="rId2"/>
    <sheet name="Sheet3" sheetId="3" r:id="rId3"/>
  </sheets>
  <definedNames>
    <definedName name="_xlnm.Print_Area" localSheetId="0">'Sheet1'!$A$1:$I$62</definedName>
  </definedNames>
  <calcPr fullCalcOnLoad="1"/>
</workbook>
</file>

<file path=xl/comments1.xml><?xml version="1.0" encoding="utf-8"?>
<comments xmlns="http://schemas.openxmlformats.org/spreadsheetml/2006/main">
  <authors>
    <author>Jack C. Schulze, P.E.</author>
  </authors>
  <commentList>
    <comment ref="G10" authorId="0">
      <text>
        <r>
          <rPr>
            <sz val="9"/>
            <rFont val="Tahoma"/>
            <family val="2"/>
          </rPr>
          <t xml:space="preserve">Enter the amount of water that is available when the tank is full and all the pumps are off.  This is the volume of water that can be stored between the floor of the storage tank and its overflow.
This capacity is generally less than the nominal tank capacity because it does not include the volumes between the overflow pipe and the tank roof.
If there is a battery of tanks at the plant, enter the sum of the tank capacities.
</t>
        </r>
        <r>
          <rPr>
            <b/>
            <sz val="9"/>
            <rFont val="Tahoma"/>
            <family val="2"/>
          </rPr>
          <t>Do not include the volume of water stored in tanks where the water enters and leaves the tank through the same pipe.</t>
        </r>
      </text>
    </comment>
    <comment ref="E11" authorId="0">
      <text>
        <r>
          <rPr>
            <sz val="9"/>
            <rFont val="Tahoma"/>
            <family val="2"/>
          </rPr>
          <t xml:space="preserve">Enter the minimum volume (or water depth) that exists in the tank during periods of peak demand. 
This water level is usually located somewhere between the level where the well pump turns on and the level where the low-level cutoff switch turns off the service pumps.
</t>
        </r>
      </text>
    </comment>
    <comment ref="E12" authorId="0">
      <text>
        <r>
          <rPr>
            <sz val="9"/>
            <rFont val="Tahoma"/>
            <family val="2"/>
          </rPr>
          <t>Enter the total volume (or water level) that exists when the tank is completely full and all the pumps are off.
This water level is the distance between the tank floor and the overflow.</t>
        </r>
      </text>
    </comment>
    <comment ref="E19" authorId="0">
      <text>
        <r>
          <rPr>
            <sz val="9"/>
            <rFont val="Tahoma"/>
            <family val="2"/>
          </rPr>
          <t xml:space="preserve">Enter the maximum combined capacity of all the wells that feed this storage tank or battery of tanks.
</t>
        </r>
      </text>
    </comment>
    <comment ref="E20" authorId="0">
      <text>
        <r>
          <rPr>
            <sz val="9"/>
            <rFont val="Tahoma"/>
            <family val="2"/>
          </rPr>
          <t xml:space="preserve">Enter the maximum combined capacity of all the service pumps that take suction from this storage tank or battery of tanks.
</t>
        </r>
      </text>
    </comment>
  </commentList>
</comments>
</file>

<file path=xl/sharedStrings.xml><?xml version="1.0" encoding="utf-8"?>
<sst xmlns="http://schemas.openxmlformats.org/spreadsheetml/2006/main" count="41" uniqueCount="32">
  <si>
    <t>Total capacity (maximum) of all storage tanks at this site</t>
  </si>
  <si>
    <t>Maximum allowable ratio</t>
  </si>
  <si>
    <t>Allowable ratio (minimum of line 4 and line 5)</t>
  </si>
  <si>
    <t>Allowable Volume  (line 1 times line 6)</t>
  </si>
  <si>
    <t>Effective Volume (line 7 times line 8)</t>
  </si>
  <si>
    <t>Total capacity (maximum) of the wells feeding these tanks</t>
  </si>
  <si>
    <t>Total capacity (maximum) of all the service pumps fed by these tanks</t>
  </si>
  <si>
    <t>Flow rate (minimum of line 10 and line 11)</t>
  </si>
  <si>
    <r>
      <t>T</t>
    </r>
    <r>
      <rPr>
        <vertAlign val="subscript"/>
        <sz val="11"/>
        <rFont val="Arial"/>
        <family val="2"/>
      </rPr>
      <t>10</t>
    </r>
    <r>
      <rPr>
        <sz val="11"/>
        <rFont val="Arial"/>
        <family val="2"/>
      </rPr>
      <t xml:space="preserve"> for this site (line 9 divided by line 12)</t>
    </r>
  </si>
  <si>
    <t>gallons</t>
  </si>
  <si>
    <t>gallons (or feet)</t>
  </si>
  <si>
    <t>Actual Min/Max Ratio (line 2 divided by line 3)</t>
  </si>
  <si>
    <t xml:space="preserve">Minimum volume/water level  </t>
  </si>
  <si>
    <t>Maximum volume/water level</t>
  </si>
  <si>
    <t>gpm</t>
  </si>
  <si>
    <t>minutes</t>
  </si>
  <si>
    <t>mg/L</t>
  </si>
  <si>
    <t>mg/L-min</t>
  </si>
  <si>
    <r>
      <t>CT required for a 4-log viral inactivation if the water temperature is at least 10</t>
    </r>
    <r>
      <rPr>
        <vertAlign val="superscript"/>
        <sz val="11"/>
        <rFont val="Arial"/>
        <family val="2"/>
      </rPr>
      <t>o</t>
    </r>
    <r>
      <rPr>
        <sz val="11"/>
        <rFont val="Arial"/>
        <family val="2"/>
      </rPr>
      <t>C 
and the pH is not greater than 9.5.</t>
    </r>
  </si>
  <si>
    <t>This Template is used to determine the Minimum Specified Residual (MSR)</t>
  </si>
  <si>
    <t>at a plant using free chlorine to achieve a 4.0-log viral inactivation</t>
  </si>
  <si>
    <r>
      <t>Groundwater CT Study Template</t>
    </r>
    <r>
      <rPr>
        <b/>
        <sz val="14"/>
        <rFont val="Arial"/>
        <family val="2"/>
      </rPr>
      <t xml:space="preserve">  (MS Excel version)</t>
    </r>
  </si>
  <si>
    <t>Baffling Factor</t>
  </si>
  <si>
    <t>Note:  Enter data in the yellow cells.  The values in the orange cells will automatically be calculated by the spreadsheet.</t>
  </si>
  <si>
    <r>
      <t>Assuming that you are using free chlorine, your water temperature does not drop below 10</t>
    </r>
    <r>
      <rPr>
        <b/>
        <vertAlign val="superscript"/>
        <sz val="11"/>
        <rFont val="Arial"/>
        <family val="2"/>
      </rPr>
      <t>o</t>
    </r>
    <r>
      <rPr>
        <b/>
        <sz val="11"/>
        <rFont val="Arial"/>
        <family val="2"/>
      </rPr>
      <t>C (50</t>
    </r>
    <r>
      <rPr>
        <b/>
        <vertAlign val="superscript"/>
        <sz val="11"/>
        <rFont val="Arial"/>
        <family val="2"/>
      </rPr>
      <t>o</t>
    </r>
    <r>
      <rPr>
        <b/>
        <sz val="11"/>
        <rFont val="Arial"/>
        <family val="2"/>
      </rPr>
      <t xml:space="preserve">F), 
and the pH is always below 9.5 . . . The Minimum Specified Residual (MSR) for this Entry Point will be:
  </t>
    </r>
    <r>
      <rPr>
        <sz val="11"/>
        <rFont val="Arial"/>
        <family val="2"/>
      </rPr>
      <t>(line 14 divided by line 13)</t>
    </r>
  </si>
  <si>
    <t>PWS Name:</t>
  </si>
  <si>
    <t>Plant Name:</t>
  </si>
  <si>
    <t>PWS ID No.:</t>
  </si>
  <si>
    <t>Date Completed:</t>
  </si>
  <si>
    <r>
      <t>If the T</t>
    </r>
    <r>
      <rPr>
        <vertAlign val="subscript"/>
        <sz val="12"/>
        <rFont val="Times New Roman"/>
        <family val="1"/>
      </rPr>
      <t>10</t>
    </r>
    <r>
      <rPr>
        <sz val="12"/>
        <rFont val="Times New Roman"/>
        <family val="1"/>
      </rPr>
      <t xml:space="preserve"> is less than 1.5 minutes, the TCEQ cannot approve a Minimum Specified Residual for this site because it would be greater than 4.0 mg/L 
under worst-case operating conditions. </t>
    </r>
  </si>
  <si>
    <t>Simple Plant Schematic Showing Injection and Monitoring Points</t>
  </si>
  <si>
    <r>
      <t>Groundwater CT Study Template</t>
    </r>
    <r>
      <rPr>
        <b/>
        <sz val="14"/>
        <rFont val="Arial"/>
        <family val="2"/>
      </rPr>
      <t xml:space="preserve">  (Schematic)</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</si>
</sst>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
    <numFmt numFmtId="170" formatCode="0.0000"/>
    <numFmt numFmtId="171" formatCode="0.000"/>
    <numFmt numFmtId="172" formatCode="0.0"/>
    <numFmt numFmtId="173" formatCode="[$-409]dddd\,\ mmmm\ dd\,\ yyyy"/>
    <numFmt numFmtId="174" formatCode="mm/dd/yy;@"/>
    <numFmt numFmtId="175" formatCode="m/d/yy;@"/>
  </numFmts>
  <fonts count="51">
    <font>
      <sz val="10"/>
      <name val="Arial"/>
      <family val="0"/>
    </font>
    <font>
      <sz val="12"/>
      <name val="Times New Roman"/>
      <family val="1"/>
    </font>
    <font>
      <sz val="11"/>
      <name val="Arial"/>
      <family val="2"/>
    </font>
    <font>
      <vertAlign val="subscript"/>
      <sz val="11"/>
      <name val="Arial"/>
      <family val="2"/>
    </font>
    <font>
      <sz val="8"/>
      <name val="Arial"/>
      <family val="0"/>
    </font>
    <font>
      <b/>
      <sz val="14"/>
      <name val="Arial"/>
      <family val="2"/>
    </font>
    <font>
      <vertAlign val="subscript"/>
      <sz val="12"/>
      <name val="Times New Roman"/>
      <family val="1"/>
    </font>
    <font>
      <b/>
      <sz val="11"/>
      <name val="Arial"/>
      <family val="2"/>
    </font>
    <font>
      <b/>
      <vertAlign val="superscript"/>
      <sz val="11"/>
      <name val="Arial"/>
      <family val="2"/>
    </font>
    <font>
      <vertAlign val="superscript"/>
      <sz val="11"/>
      <name val="Arial"/>
      <family val="2"/>
    </font>
    <font>
      <b/>
      <sz val="12"/>
      <name val="Arial"/>
      <family val="2"/>
    </font>
    <font>
      <b/>
      <sz val="18"/>
      <name val="Arial"/>
      <family val="2"/>
    </font>
    <font>
      <u val="single"/>
      <sz val="10"/>
      <color indexed="12"/>
      <name val="Arial"/>
      <family val="0"/>
    </font>
    <font>
      <u val="single"/>
      <sz val="10"/>
      <color indexed="36"/>
      <name val="Arial"/>
      <family val="0"/>
    </font>
    <font>
      <b/>
      <sz val="9"/>
      <name val="Tahoma"/>
      <family val="2"/>
    </font>
    <font>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style="thin"/>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2" fontId="0" fillId="33" borderId="10" xfId="0" applyNumberFormat="1" applyFill="1" applyBorder="1" applyAlignment="1">
      <alignment/>
    </xf>
    <xf numFmtId="3" fontId="0" fillId="33" borderId="11" xfId="0" applyNumberFormat="1" applyFill="1" applyBorder="1" applyAlignment="1">
      <alignment/>
    </xf>
    <xf numFmtId="3" fontId="0" fillId="33" borderId="10" xfId="0" applyNumberFormat="1" applyFill="1" applyBorder="1" applyAlignment="1">
      <alignment/>
    </xf>
    <xf numFmtId="168" fontId="0" fillId="33" borderId="10" xfId="0" applyNumberFormat="1" applyFill="1" applyBorder="1" applyAlignment="1">
      <alignment/>
    </xf>
    <xf numFmtId="0" fontId="5" fillId="0" borderId="0" xfId="0" applyFont="1" applyAlignment="1">
      <alignment horizontal="center"/>
    </xf>
    <xf numFmtId="0" fontId="0" fillId="0" borderId="0" xfId="0" applyBorder="1" applyAlignment="1">
      <alignment horizontal="left" indent="1"/>
    </xf>
    <xf numFmtId="0" fontId="0" fillId="0" borderId="0" xfId="0" applyBorder="1" applyAlignment="1">
      <alignment/>
    </xf>
    <xf numFmtId="0" fontId="0" fillId="0" borderId="12" xfId="0" applyBorder="1" applyAlignment="1">
      <alignment/>
    </xf>
    <xf numFmtId="0" fontId="0" fillId="0" borderId="12" xfId="0" applyBorder="1" applyAlignment="1">
      <alignment horizontal="left" indent="1"/>
    </xf>
    <xf numFmtId="0" fontId="0" fillId="0" borderId="13" xfId="0" applyNumberFormat="1" applyBorder="1" applyAlignment="1">
      <alignment horizontal="right" indent="1"/>
    </xf>
    <xf numFmtId="0" fontId="2" fillId="0" borderId="0" xfId="0" applyFont="1" applyBorder="1" applyAlignment="1">
      <alignment horizontal="left" wrapText="1" indent="1"/>
    </xf>
    <xf numFmtId="2" fontId="0" fillId="0" borderId="11" xfId="0" applyNumberFormat="1" applyBorder="1" applyAlignment="1">
      <alignment/>
    </xf>
    <xf numFmtId="168" fontId="0" fillId="0" borderId="0" xfId="0" applyNumberFormat="1" applyFill="1" applyBorder="1" applyAlignment="1">
      <alignment/>
    </xf>
    <xf numFmtId="0" fontId="0" fillId="0" borderId="0" xfId="0" applyAlignment="1">
      <alignment vertical="center"/>
    </xf>
    <xf numFmtId="0" fontId="5" fillId="0" borderId="14" xfId="0" applyFont="1" applyBorder="1" applyAlignment="1">
      <alignment vertical="center"/>
    </xf>
    <xf numFmtId="0" fontId="5" fillId="0" borderId="0" xfId="0" applyFont="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3" fontId="0" fillId="34" borderId="10" xfId="0" applyNumberFormat="1" applyFill="1" applyBorder="1" applyAlignment="1" applyProtection="1">
      <alignment/>
      <protection locked="0"/>
    </xf>
    <xf numFmtId="0" fontId="0" fillId="34" borderId="10" xfId="0" applyFill="1" applyBorder="1" applyAlignment="1" applyProtection="1">
      <alignment/>
      <protection locked="0"/>
    </xf>
    <xf numFmtId="0" fontId="0" fillId="34" borderId="11" xfId="0" applyFill="1" applyBorder="1" applyAlignment="1" applyProtection="1">
      <alignment/>
      <protection locked="0"/>
    </xf>
    <xf numFmtId="3" fontId="0" fillId="34" borderId="10" xfId="0" applyNumberFormat="1" applyFill="1" applyBorder="1" applyAlignment="1" applyProtection="1">
      <alignment/>
      <protection locked="0"/>
    </xf>
    <xf numFmtId="3" fontId="0" fillId="34" borderId="11" xfId="0" applyNumberFormat="1" applyFill="1" applyBorder="1" applyAlignment="1" applyProtection="1">
      <alignment/>
      <protection locked="0"/>
    </xf>
    <xf numFmtId="172" fontId="0" fillId="0" borderId="0" xfId="0" applyNumberFormat="1" applyBorder="1" applyAlignment="1">
      <alignment/>
    </xf>
    <xf numFmtId="0" fontId="10" fillId="0" borderId="0" xfId="0" applyFont="1" applyAlignment="1">
      <alignment horizontal="center"/>
    </xf>
    <xf numFmtId="0" fontId="0" fillId="0" borderId="0" xfId="0" applyAlignment="1" quotePrefix="1">
      <alignment/>
    </xf>
    <xf numFmtId="2" fontId="5" fillId="33" borderId="18" xfId="0" applyNumberFormat="1" applyFont="1" applyFill="1" applyBorder="1" applyAlignment="1">
      <alignment horizontal="right" vertical="center" indent="1"/>
    </xf>
    <xf numFmtId="0" fontId="2" fillId="0" borderId="0" xfId="0" applyFont="1" applyBorder="1" applyAlignment="1">
      <alignment horizontal="left" indent="1"/>
    </xf>
    <xf numFmtId="0" fontId="10" fillId="0" borderId="19" xfId="0" applyFont="1" applyBorder="1" applyAlignment="1" applyProtection="1">
      <alignment horizontal="left" indent="1"/>
      <protection locked="0"/>
    </xf>
    <xf numFmtId="0" fontId="10" fillId="0" borderId="18" xfId="0" applyFont="1" applyBorder="1" applyAlignment="1" applyProtection="1">
      <alignment horizontal="left" indent="1"/>
      <protection locked="0"/>
    </xf>
    <xf numFmtId="0" fontId="0" fillId="0" borderId="20" xfId="0" applyBorder="1" applyAlignment="1">
      <alignment/>
    </xf>
    <xf numFmtId="0" fontId="10" fillId="0" borderId="0" xfId="0" applyFont="1" applyAlignment="1">
      <alignment horizontal="right" indent="1"/>
    </xf>
    <xf numFmtId="0" fontId="10" fillId="0" borderId="19" xfId="0" applyFont="1" applyBorder="1" applyAlignment="1" applyProtection="1">
      <alignment horizontal="left" indent="1"/>
      <protection/>
    </xf>
    <xf numFmtId="0" fontId="0" fillId="0" borderId="21" xfId="0" applyBorder="1" applyAlignment="1">
      <alignment/>
    </xf>
    <xf numFmtId="0" fontId="0" fillId="0" borderId="19" xfId="0" applyBorder="1" applyAlignment="1">
      <alignment/>
    </xf>
    <xf numFmtId="0" fontId="0" fillId="0" borderId="22" xfId="0" applyBorder="1" applyAlignment="1">
      <alignment/>
    </xf>
    <xf numFmtId="174" fontId="10" fillId="0" borderId="18" xfId="0" applyNumberFormat="1" applyFont="1" applyBorder="1" applyAlignment="1" applyProtection="1">
      <alignment horizontal="left" indent="1"/>
      <protection/>
    </xf>
    <xf numFmtId="0" fontId="11" fillId="0" borderId="0" xfId="0" applyFont="1" applyAlignment="1">
      <alignment horizontal="center"/>
    </xf>
    <xf numFmtId="0" fontId="2" fillId="0" borderId="0" xfId="0" applyFont="1" applyAlignment="1">
      <alignment horizontal="left" wrapText="1"/>
    </xf>
    <xf numFmtId="0" fontId="1" fillId="0" borderId="23" xfId="0" applyFont="1" applyBorder="1" applyAlignment="1">
      <alignment horizontal="left" wrapText="1" indent="1"/>
    </xf>
    <xf numFmtId="0" fontId="1" fillId="0" borderId="15" xfId="0" applyFont="1" applyBorder="1" applyAlignment="1">
      <alignment horizontal="left" wrapText="1" indent="1"/>
    </xf>
    <xf numFmtId="0" fontId="1" fillId="0" borderId="16" xfId="0" applyFont="1" applyBorder="1" applyAlignment="1">
      <alignment horizontal="left" wrapText="1" indent="1"/>
    </xf>
    <xf numFmtId="0" fontId="10" fillId="0" borderId="19" xfId="0" applyFont="1" applyBorder="1" applyAlignment="1" applyProtection="1">
      <alignment horizontal="left" indent="1"/>
      <protection/>
    </xf>
    <xf numFmtId="0" fontId="7" fillId="0" borderId="24"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1" fillId="0" borderId="0" xfId="0" applyFont="1" applyAlignment="1">
      <alignment horizontal="left" vertical="top" wrapText="1" indent="1"/>
    </xf>
    <xf numFmtId="0" fontId="1" fillId="0" borderId="0" xfId="0" applyFont="1" applyAlignment="1">
      <alignment horizontal="left" wrapText="1" indent="1"/>
    </xf>
    <xf numFmtId="0" fontId="2" fillId="0" borderId="25" xfId="0" applyFont="1" applyBorder="1" applyAlignment="1">
      <alignment horizontal="left" wrapText="1" indent="1"/>
    </xf>
    <xf numFmtId="0" fontId="2" fillId="0" borderId="0" xfId="0" applyFont="1" applyBorder="1" applyAlignment="1">
      <alignment horizontal="left" wrapText="1" indent="1"/>
    </xf>
    <xf numFmtId="0" fontId="10" fillId="0" borderId="0" xfId="0" applyFont="1" applyAlignment="1">
      <alignment horizontal="center"/>
    </xf>
    <xf numFmtId="49" fontId="10" fillId="0" borderId="19" xfId="0" applyNumberFormat="1" applyFont="1" applyBorder="1" applyAlignment="1" applyProtection="1">
      <alignment horizontal="left" indent="1"/>
      <protection locked="0"/>
    </xf>
    <xf numFmtId="174" fontId="10" fillId="0" borderId="18" xfId="0" applyNumberFormat="1" applyFont="1" applyBorder="1" applyAlignment="1" applyProtection="1">
      <alignment horizontal="left"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61"/>
  <sheetViews>
    <sheetView showGridLines="0" tabSelected="1" view="pageBreakPreview" zoomScale="75" zoomScaleNormal="75" zoomScaleSheetLayoutView="75" zoomScalePageLayoutView="0" workbookViewId="0" topLeftCell="A1">
      <selection activeCell="D6" sqref="D6"/>
    </sheetView>
  </sheetViews>
  <sheetFormatPr defaultColWidth="9.140625" defaultRowHeight="12.75"/>
  <cols>
    <col min="1" max="1" width="1.421875" style="0" customWidth="1"/>
    <col min="2" max="2" width="4.7109375" style="0" customWidth="1"/>
    <col min="3" max="3" width="13.57421875" style="0" customWidth="1"/>
    <col min="4" max="4" width="68.140625" style="0" customWidth="1"/>
    <col min="5" max="5" width="17.8515625" style="0" customWidth="1"/>
    <col min="6" max="6" width="10.28125" style="0" customWidth="1"/>
    <col min="7" max="7" width="15.140625" style="0" customWidth="1"/>
    <col min="8" max="8" width="11.140625" style="0" customWidth="1"/>
    <col min="9" max="9" width="1.7109375" style="0" customWidth="1"/>
  </cols>
  <sheetData>
    <row r="2" spans="2:9" ht="23.25">
      <c r="B2" s="39" t="s">
        <v>21</v>
      </c>
      <c r="C2" s="39"/>
      <c r="D2" s="39"/>
      <c r="E2" s="39"/>
      <c r="F2" s="39"/>
      <c r="G2" s="39"/>
      <c r="H2" s="39"/>
      <c r="I2" s="16"/>
    </row>
    <row r="3" spans="2:9" ht="18">
      <c r="B3" s="51" t="s">
        <v>19</v>
      </c>
      <c r="C3" s="51"/>
      <c r="D3" s="51"/>
      <c r="E3" s="51"/>
      <c r="F3" s="51"/>
      <c r="G3" s="51"/>
      <c r="H3" s="51"/>
      <c r="I3" s="16"/>
    </row>
    <row r="4" spans="2:9" ht="18">
      <c r="B4" s="51" t="s">
        <v>20</v>
      </c>
      <c r="C4" s="51"/>
      <c r="D4" s="51"/>
      <c r="E4" s="51"/>
      <c r="F4" s="51"/>
      <c r="G4" s="51"/>
      <c r="H4" s="51"/>
      <c r="I4" s="16"/>
    </row>
    <row r="5" spans="2:9" ht="18">
      <c r="B5" s="26"/>
      <c r="C5" s="26"/>
      <c r="D5" s="26"/>
      <c r="E5" s="26"/>
      <c r="F5" s="26"/>
      <c r="I5" s="16"/>
    </row>
    <row r="6" spans="3:9" ht="18.75" thickBot="1">
      <c r="C6" s="33" t="s">
        <v>25</v>
      </c>
      <c r="D6" s="30"/>
      <c r="F6" s="33" t="s">
        <v>27</v>
      </c>
      <c r="G6" s="52"/>
      <c r="H6" s="52"/>
      <c r="I6" s="16"/>
    </row>
    <row r="7" spans="2:9" ht="25.5" customHeight="1" thickBot="1">
      <c r="B7" s="26"/>
      <c r="C7" s="33" t="s">
        <v>26</v>
      </c>
      <c r="D7" s="31"/>
      <c r="F7" s="33" t="s">
        <v>28</v>
      </c>
      <c r="G7" s="53"/>
      <c r="H7" s="53"/>
      <c r="I7" s="16"/>
    </row>
    <row r="8" spans="2:9" ht="6" customHeight="1" thickBot="1">
      <c r="B8" s="5"/>
      <c r="C8" s="5"/>
      <c r="D8" s="5"/>
      <c r="E8" s="5"/>
      <c r="F8" s="5"/>
      <c r="G8" s="5"/>
      <c r="H8" s="5"/>
      <c r="I8" s="16"/>
    </row>
    <row r="9" spans="2:9" ht="5.25" customHeight="1">
      <c r="B9" s="19"/>
      <c r="C9" s="17"/>
      <c r="D9" s="17"/>
      <c r="E9" s="17"/>
      <c r="F9" s="17"/>
      <c r="G9" s="17"/>
      <c r="H9" s="18"/>
      <c r="I9" s="5"/>
    </row>
    <row r="10" spans="2:8" ht="22.5" customHeight="1">
      <c r="B10" s="10">
        <v>1</v>
      </c>
      <c r="C10" s="29" t="s">
        <v>0</v>
      </c>
      <c r="D10" s="11"/>
      <c r="E10" s="7"/>
      <c r="F10" s="7"/>
      <c r="G10" s="20"/>
      <c r="H10" s="9" t="s">
        <v>9</v>
      </c>
    </row>
    <row r="11" spans="2:8" ht="22.5" customHeight="1">
      <c r="B11" s="10">
        <v>2</v>
      </c>
      <c r="C11" s="29" t="s">
        <v>12</v>
      </c>
      <c r="D11" s="11"/>
      <c r="E11" s="21"/>
      <c r="F11" s="6" t="s">
        <v>10</v>
      </c>
      <c r="G11" s="7"/>
      <c r="H11" s="8"/>
    </row>
    <row r="12" spans="2:8" ht="22.5" customHeight="1">
      <c r="B12" s="10">
        <v>3</v>
      </c>
      <c r="C12" s="29" t="s">
        <v>13</v>
      </c>
      <c r="D12" s="11"/>
      <c r="E12" s="22"/>
      <c r="F12" s="6" t="s">
        <v>10</v>
      </c>
      <c r="G12" s="7"/>
      <c r="H12" s="8"/>
    </row>
    <row r="13" spans="2:8" ht="22.5" customHeight="1">
      <c r="B13" s="10">
        <v>4</v>
      </c>
      <c r="C13" s="29" t="s">
        <v>11</v>
      </c>
      <c r="D13" s="11"/>
      <c r="E13" s="7"/>
      <c r="F13" s="1">
        <f>IF(AND(E11&gt;0,E12&gt;0),E11/E12,"")</f>
      </c>
      <c r="G13" s="6"/>
      <c r="H13" s="8"/>
    </row>
    <row r="14" spans="2:8" ht="22.5" customHeight="1">
      <c r="B14" s="10">
        <v>5</v>
      </c>
      <c r="C14" s="29" t="s">
        <v>1</v>
      </c>
      <c r="D14" s="11"/>
      <c r="E14" s="7"/>
      <c r="F14" s="12">
        <v>0.5</v>
      </c>
      <c r="G14" s="7"/>
      <c r="H14" s="9"/>
    </row>
    <row r="15" spans="2:8" ht="22.5" customHeight="1">
      <c r="B15" s="10">
        <v>6</v>
      </c>
      <c r="C15" s="29" t="s">
        <v>2</v>
      </c>
      <c r="D15" s="11"/>
      <c r="E15" s="7"/>
      <c r="F15" s="7"/>
      <c r="G15" s="1">
        <f>IF(ISNUMBER(F13),MIN(F13:F14),"")</f>
      </c>
      <c r="H15" s="8"/>
    </row>
    <row r="16" spans="2:8" ht="22.5" customHeight="1">
      <c r="B16" s="10">
        <v>7</v>
      </c>
      <c r="C16" s="29" t="s">
        <v>3</v>
      </c>
      <c r="D16" s="11"/>
      <c r="E16" s="7"/>
      <c r="F16" s="7"/>
      <c r="G16" s="2">
        <f>IF(AND(G10&gt;0,ISNUMBER(G15)),G10*G15,"")</f>
      </c>
      <c r="H16" s="9" t="s">
        <v>9</v>
      </c>
    </row>
    <row r="17" spans="2:8" ht="22.5" customHeight="1">
      <c r="B17" s="10">
        <v>8</v>
      </c>
      <c r="C17" s="29" t="s">
        <v>22</v>
      </c>
      <c r="D17" s="11"/>
      <c r="E17" s="7"/>
      <c r="F17" s="7"/>
      <c r="G17" s="7">
        <v>0.1</v>
      </c>
      <c r="H17" s="9"/>
    </row>
    <row r="18" spans="2:8" ht="22.5" customHeight="1">
      <c r="B18" s="10">
        <v>9</v>
      </c>
      <c r="C18" s="29" t="s">
        <v>4</v>
      </c>
      <c r="D18" s="11"/>
      <c r="E18" s="7"/>
      <c r="F18" s="7"/>
      <c r="G18" s="3">
        <f>IF(ISNUMBER(G16),G16*G17,"")</f>
      </c>
      <c r="H18" s="9" t="s">
        <v>9</v>
      </c>
    </row>
    <row r="19" spans="2:8" ht="22.5" customHeight="1">
      <c r="B19" s="10">
        <v>10</v>
      </c>
      <c r="C19" s="29" t="s">
        <v>5</v>
      </c>
      <c r="D19" s="11"/>
      <c r="E19" s="23"/>
      <c r="F19" s="6" t="s">
        <v>14</v>
      </c>
      <c r="G19" s="7"/>
      <c r="H19" s="9"/>
    </row>
    <row r="20" spans="2:8" ht="22.5" customHeight="1">
      <c r="B20" s="10">
        <v>11</v>
      </c>
      <c r="C20" s="29" t="s">
        <v>6</v>
      </c>
      <c r="D20" s="11"/>
      <c r="E20" s="24"/>
      <c r="F20" s="6" t="s">
        <v>14</v>
      </c>
      <c r="G20" s="7"/>
      <c r="H20" s="9"/>
    </row>
    <row r="21" spans="2:8" ht="22.5" customHeight="1">
      <c r="B21" s="10">
        <v>12</v>
      </c>
      <c r="C21" s="29" t="s">
        <v>7</v>
      </c>
      <c r="D21" s="11"/>
      <c r="E21" s="7"/>
      <c r="F21" s="7"/>
      <c r="G21" s="3">
        <f>IF(AND(E19&gt;0,E20&gt;0),MIN(E19:E20),"")</f>
      </c>
      <c r="H21" s="9" t="s">
        <v>14</v>
      </c>
    </row>
    <row r="22" spans="2:8" ht="22.5" customHeight="1">
      <c r="B22" s="10">
        <v>13</v>
      </c>
      <c r="C22" s="29" t="s">
        <v>8</v>
      </c>
      <c r="D22" s="11"/>
      <c r="E22" s="7"/>
      <c r="F22" s="7"/>
      <c r="G22" s="4">
        <f>IF(AND(ISNUMBER(G18),ISNUMBER(G21)),G18/G21,"")</f>
      </c>
      <c r="H22" s="9" t="s">
        <v>15</v>
      </c>
    </row>
    <row r="23" spans="2:8" ht="33" customHeight="1">
      <c r="B23" s="10">
        <v>14</v>
      </c>
      <c r="C23" s="49" t="s">
        <v>18</v>
      </c>
      <c r="D23" s="50"/>
      <c r="E23" s="50"/>
      <c r="F23" s="7"/>
      <c r="G23" s="25">
        <v>6</v>
      </c>
      <c r="H23" s="9" t="s">
        <v>17</v>
      </c>
    </row>
    <row r="24" spans="2:8" ht="6.75" customHeight="1" thickBot="1">
      <c r="B24" s="10"/>
      <c r="C24" s="11"/>
      <c r="D24" s="11"/>
      <c r="E24" s="7"/>
      <c r="F24" s="7"/>
      <c r="G24" s="13"/>
      <c r="H24" s="9"/>
    </row>
    <row r="25" spans="2:8" s="14" customFormat="1" ht="48.75" customHeight="1" thickBot="1">
      <c r="B25" s="45" t="s">
        <v>24</v>
      </c>
      <c r="C25" s="46"/>
      <c r="D25" s="46"/>
      <c r="E25" s="46"/>
      <c r="F25" s="46"/>
      <c r="G25" s="28">
        <f>IF(NOT(ISNUMBER(G22)),"",IF(G22&lt;1.5,"Too High",IF(G22&gt;=120,0.05,ROUND(G23/G22,2))))</f>
      </c>
      <c r="H25" s="15" t="s">
        <v>16</v>
      </c>
    </row>
    <row r="26" ht="12.75">
      <c r="G26" s="27"/>
    </row>
    <row r="27" spans="2:8" ht="35.25" customHeight="1">
      <c r="B27" s="48" t="s">
        <v>29</v>
      </c>
      <c r="C27" s="48"/>
      <c r="D27" s="48"/>
      <c r="E27" s="48"/>
      <c r="F27" s="48"/>
      <c r="G27" s="48"/>
      <c r="H27" s="48"/>
    </row>
    <row r="28" spans="2:8" ht="16.5" customHeight="1">
      <c r="B28" s="48"/>
      <c r="C28" s="48"/>
      <c r="D28" s="48"/>
      <c r="E28" s="48"/>
      <c r="F28" s="48"/>
      <c r="G28" s="48"/>
      <c r="H28" s="48"/>
    </row>
    <row r="29" spans="2:8" ht="24" customHeight="1">
      <c r="B29" s="47" t="s">
        <v>23</v>
      </c>
      <c r="C29" s="47"/>
      <c r="D29" s="47"/>
      <c r="E29" s="47"/>
      <c r="F29" s="47"/>
      <c r="G29" s="47"/>
      <c r="H29" s="47"/>
    </row>
    <row r="30" spans="2:8" ht="33.75" customHeight="1">
      <c r="B30" s="39" t="s">
        <v>31</v>
      </c>
      <c r="C30" s="39"/>
      <c r="D30" s="39"/>
      <c r="E30" s="39"/>
      <c r="F30" s="39"/>
      <c r="G30" s="39"/>
      <c r="H30" s="39"/>
    </row>
    <row r="31" spans="3:9" ht="36" customHeight="1" thickBot="1">
      <c r="C31" s="33" t="s">
        <v>25</v>
      </c>
      <c r="D31" s="34">
        <f>IF(ISBLANK(D6),"",D6)</f>
      </c>
      <c r="F31" s="33" t="s">
        <v>27</v>
      </c>
      <c r="G31" s="44">
        <f>IF(ISBLANK(G6),"",G6)</f>
      </c>
      <c r="H31" s="44"/>
      <c r="I31" s="16"/>
    </row>
    <row r="32" spans="2:9" ht="25.5" customHeight="1" thickBot="1">
      <c r="B32" s="26"/>
      <c r="C32" s="33" t="s">
        <v>26</v>
      </c>
      <c r="D32" s="34">
        <f>IF(ISBLANK(D7),"",D7)</f>
      </c>
      <c r="F32" s="33" t="s">
        <v>28</v>
      </c>
      <c r="G32" s="38">
        <f>IF(ISBLANK(G7),"",G7)</f>
      </c>
      <c r="H32" s="38"/>
      <c r="I32" s="16"/>
    </row>
    <row r="33" spans="2:8" ht="21.75" customHeight="1" thickBot="1">
      <c r="B33" s="40" t="s">
        <v>30</v>
      </c>
      <c r="C33" s="40"/>
      <c r="D33" s="40"/>
      <c r="E33" s="40"/>
      <c r="F33" s="40"/>
      <c r="G33" s="40"/>
      <c r="H33" s="40"/>
    </row>
    <row r="34" spans="2:8" ht="18" customHeight="1">
      <c r="B34" s="41"/>
      <c r="C34" s="42"/>
      <c r="D34" s="42"/>
      <c r="E34" s="42"/>
      <c r="F34" s="42"/>
      <c r="G34" s="42"/>
      <c r="H34" s="43"/>
    </row>
    <row r="35" spans="2:8" ht="18" customHeight="1">
      <c r="B35" s="32"/>
      <c r="C35" s="7"/>
      <c r="D35" s="7"/>
      <c r="E35" s="7"/>
      <c r="F35" s="7"/>
      <c r="G35" s="7"/>
      <c r="H35" s="8"/>
    </row>
    <row r="36" spans="2:8" ht="18" customHeight="1">
      <c r="B36" s="32"/>
      <c r="C36" s="7"/>
      <c r="D36" s="7"/>
      <c r="E36" s="7"/>
      <c r="F36" s="7"/>
      <c r="G36" s="7"/>
      <c r="H36" s="8"/>
    </row>
    <row r="37" spans="2:8" ht="18" customHeight="1">
      <c r="B37" s="32"/>
      <c r="C37" s="7"/>
      <c r="D37" s="7"/>
      <c r="E37" s="7"/>
      <c r="F37" s="7"/>
      <c r="G37" s="7"/>
      <c r="H37" s="8"/>
    </row>
    <row r="38" spans="2:8" ht="18" customHeight="1">
      <c r="B38" s="32"/>
      <c r="C38" s="7"/>
      <c r="D38" s="7"/>
      <c r="E38" s="7"/>
      <c r="F38" s="7"/>
      <c r="G38" s="7"/>
      <c r="H38" s="8"/>
    </row>
    <row r="39" spans="2:8" ht="18" customHeight="1">
      <c r="B39" s="32"/>
      <c r="C39" s="7"/>
      <c r="D39" s="7"/>
      <c r="E39" s="7"/>
      <c r="F39" s="7"/>
      <c r="G39" s="7"/>
      <c r="H39" s="8"/>
    </row>
    <row r="40" spans="2:8" ht="18" customHeight="1">
      <c r="B40" s="32"/>
      <c r="C40" s="7"/>
      <c r="D40" s="7"/>
      <c r="E40" s="7"/>
      <c r="F40" s="7"/>
      <c r="G40" s="7"/>
      <c r="H40" s="8"/>
    </row>
    <row r="41" spans="2:8" ht="18" customHeight="1">
      <c r="B41" s="32"/>
      <c r="C41" s="7"/>
      <c r="D41" s="7"/>
      <c r="E41" s="7"/>
      <c r="F41" s="7"/>
      <c r="G41" s="7"/>
      <c r="H41" s="8"/>
    </row>
    <row r="42" spans="2:8" ht="18" customHeight="1">
      <c r="B42" s="32"/>
      <c r="C42" s="7"/>
      <c r="D42" s="7"/>
      <c r="E42" s="7"/>
      <c r="F42" s="7"/>
      <c r="G42" s="7"/>
      <c r="H42" s="8"/>
    </row>
    <row r="43" spans="2:8" ht="18" customHeight="1">
      <c r="B43" s="32"/>
      <c r="C43" s="7"/>
      <c r="D43" s="7"/>
      <c r="E43" s="7"/>
      <c r="F43" s="7"/>
      <c r="G43" s="7"/>
      <c r="H43" s="8"/>
    </row>
    <row r="44" spans="2:8" ht="18" customHeight="1">
      <c r="B44" s="32"/>
      <c r="C44" s="7"/>
      <c r="D44" s="7"/>
      <c r="E44" s="7"/>
      <c r="F44" s="7"/>
      <c r="G44" s="7"/>
      <c r="H44" s="8"/>
    </row>
    <row r="45" spans="2:8" ht="18" customHeight="1">
      <c r="B45" s="32"/>
      <c r="C45" s="7"/>
      <c r="D45" s="7"/>
      <c r="E45" s="7"/>
      <c r="F45" s="7"/>
      <c r="G45" s="7"/>
      <c r="H45" s="8"/>
    </row>
    <row r="46" spans="2:8" ht="18" customHeight="1">
      <c r="B46" s="32"/>
      <c r="C46" s="7"/>
      <c r="D46" s="7"/>
      <c r="E46" s="7"/>
      <c r="F46" s="7"/>
      <c r="G46" s="7"/>
      <c r="H46" s="8"/>
    </row>
    <row r="47" spans="2:8" ht="18" customHeight="1">
      <c r="B47" s="32"/>
      <c r="C47" s="7"/>
      <c r="D47" s="7"/>
      <c r="E47" s="7"/>
      <c r="F47" s="7"/>
      <c r="G47" s="7"/>
      <c r="H47" s="8"/>
    </row>
    <row r="48" spans="2:8" ht="18" customHeight="1">
      <c r="B48" s="32"/>
      <c r="C48" s="7"/>
      <c r="D48" s="7"/>
      <c r="E48" s="7"/>
      <c r="F48" s="7"/>
      <c r="G48" s="7"/>
      <c r="H48" s="8"/>
    </row>
    <row r="49" spans="2:8" ht="18" customHeight="1">
      <c r="B49" s="32"/>
      <c r="C49" s="7"/>
      <c r="D49" s="7"/>
      <c r="E49" s="7"/>
      <c r="F49" s="7"/>
      <c r="G49" s="7"/>
      <c r="H49" s="8"/>
    </row>
    <row r="50" spans="2:8" ht="18" customHeight="1">
      <c r="B50" s="32"/>
      <c r="C50" s="7"/>
      <c r="D50" s="7"/>
      <c r="E50" s="7"/>
      <c r="F50" s="7"/>
      <c r="G50" s="7"/>
      <c r="H50" s="8"/>
    </row>
    <row r="51" spans="2:8" ht="18" customHeight="1">
      <c r="B51" s="32"/>
      <c r="C51" s="7"/>
      <c r="D51" s="7"/>
      <c r="E51" s="7"/>
      <c r="F51" s="7"/>
      <c r="G51" s="7"/>
      <c r="H51" s="8"/>
    </row>
    <row r="52" spans="2:8" ht="18" customHeight="1">
      <c r="B52" s="32"/>
      <c r="C52" s="7"/>
      <c r="D52" s="7"/>
      <c r="E52" s="7"/>
      <c r="F52" s="7"/>
      <c r="G52" s="7"/>
      <c r="H52" s="8"/>
    </row>
    <row r="53" spans="2:8" ht="18" customHeight="1">
      <c r="B53" s="32"/>
      <c r="C53" s="7"/>
      <c r="D53" s="7"/>
      <c r="E53" s="7"/>
      <c r="F53" s="7"/>
      <c r="G53" s="7"/>
      <c r="H53" s="8"/>
    </row>
    <row r="54" spans="2:8" ht="18" customHeight="1">
      <c r="B54" s="32"/>
      <c r="C54" s="7"/>
      <c r="D54" s="7"/>
      <c r="E54" s="7"/>
      <c r="F54" s="7"/>
      <c r="G54" s="7"/>
      <c r="H54" s="8"/>
    </row>
    <row r="55" spans="2:8" ht="18" customHeight="1">
      <c r="B55" s="32"/>
      <c r="C55" s="7"/>
      <c r="D55" s="7"/>
      <c r="E55" s="7"/>
      <c r="F55" s="7"/>
      <c r="G55" s="7"/>
      <c r="H55" s="8"/>
    </row>
    <row r="56" spans="2:8" ht="18" customHeight="1">
      <c r="B56" s="32"/>
      <c r="C56" s="7"/>
      <c r="D56" s="7"/>
      <c r="E56" s="7"/>
      <c r="F56" s="7"/>
      <c r="G56" s="7"/>
      <c r="H56" s="8"/>
    </row>
    <row r="57" spans="2:8" ht="18" customHeight="1">
      <c r="B57" s="32"/>
      <c r="C57" s="7"/>
      <c r="D57" s="7"/>
      <c r="E57" s="7"/>
      <c r="F57" s="7"/>
      <c r="G57" s="7"/>
      <c r="H57" s="8"/>
    </row>
    <row r="58" spans="2:8" ht="18" customHeight="1">
      <c r="B58" s="32"/>
      <c r="C58" s="7"/>
      <c r="D58" s="7"/>
      <c r="E58" s="7"/>
      <c r="F58" s="7"/>
      <c r="G58" s="7"/>
      <c r="H58" s="8"/>
    </row>
    <row r="59" spans="2:8" ht="18" customHeight="1">
      <c r="B59" s="32"/>
      <c r="C59" s="7"/>
      <c r="D59" s="7"/>
      <c r="E59" s="7"/>
      <c r="F59" s="7"/>
      <c r="G59" s="7"/>
      <c r="H59" s="8"/>
    </row>
    <row r="60" spans="2:8" ht="18" customHeight="1">
      <c r="B60" s="32"/>
      <c r="C60" s="7"/>
      <c r="D60" s="7"/>
      <c r="E60" s="7"/>
      <c r="F60" s="7"/>
      <c r="G60" s="7"/>
      <c r="H60" s="8"/>
    </row>
    <row r="61" spans="2:8" ht="14.25" customHeight="1" thickBot="1">
      <c r="B61" s="35"/>
      <c r="C61" s="36"/>
      <c r="D61" s="36"/>
      <c r="E61" s="36"/>
      <c r="F61" s="36"/>
      <c r="G61" s="36"/>
      <c r="H61" s="37"/>
    </row>
    <row r="62" ht="4.5" customHeight="1"/>
  </sheetData>
  <sheetProtection password="CCCE" sheet="1" scenarios="1"/>
  <mergeCells count="15">
    <mergeCell ref="C23:E23"/>
    <mergeCell ref="B2:H2"/>
    <mergeCell ref="B4:H4"/>
    <mergeCell ref="B3:H3"/>
    <mergeCell ref="G6:H6"/>
    <mergeCell ref="G7:H7"/>
    <mergeCell ref="G32:H32"/>
    <mergeCell ref="B30:H30"/>
    <mergeCell ref="B33:H33"/>
    <mergeCell ref="B34:H34"/>
    <mergeCell ref="G31:H31"/>
    <mergeCell ref="B25:F25"/>
    <mergeCell ref="B29:H29"/>
    <mergeCell ref="B27:H27"/>
    <mergeCell ref="B28:H28"/>
  </mergeCells>
  <conditionalFormatting sqref="G25">
    <cfRule type="cellIs" priority="1" dxfId="0" operator="equal" stopIfTrue="1">
      <formula>"Too High"</formula>
    </cfRule>
  </conditionalFormatting>
  <dataValidations count="5">
    <dataValidation type="whole" operator="greaterThan" allowBlank="1" showInputMessage="1" showErrorMessage="1" errorTitle="Total Service Pump Capacity" error="You may only enter a whole number that is greater than 0 in this cell.  &#10;&#10;You may not enter letters, decimals, or negative numbers." sqref="E20">
      <formula1>0</formula1>
    </dataValidation>
    <dataValidation type="decimal" operator="greaterThan" allowBlank="1" showInputMessage="1" showErrorMessage="1" errorTitle="Maximum Water Depth" error="You may only enter a number that is greater than 0 in this cell.  &#10;&#10;You may not enter letters or negative numbers." sqref="E12">
      <formula1>0</formula1>
    </dataValidation>
    <dataValidation type="whole" operator="greaterThan" allowBlank="1" showInputMessage="1" showErrorMessage="1" errorTitle="Total Volume" error="You may only enter a whole number that is greater than 0 in this cell.  &#10;&#10;You may not enter letters, decimals, or negative numbers." sqref="G10">
      <formula1>0</formula1>
    </dataValidation>
    <dataValidation type="decimal" operator="greaterThan" allowBlank="1" showInputMessage="1" showErrorMessage="1" errorTitle="Minimum Water Level" error="You may only enter a number that is greater than 0 in this cell.  &#10;&#10;You may not enter letters or negative numbers." sqref="E11">
      <formula1>0</formula1>
    </dataValidation>
    <dataValidation type="whole" operator="greaterThan" allowBlank="1" showInputMessage="1" showErrorMessage="1" errorTitle="Total Well Capacity" error="You may only enter a whole number that is greater than 0 in this cell.  &#10;&#10;You may not enter letters, decimals, or negative numbers." sqref="E19">
      <formula1>0</formula1>
    </dataValidation>
  </dataValidations>
  <printOptions/>
  <pageMargins left="0.47" right="0.18" top="0.22" bottom="0.21" header="0.23" footer="0.21"/>
  <pageSetup fitToHeight="2" fitToWidth="1" horizontalDpi="600" verticalDpi="600" orientation="landscape" scale="93" r:id="rId3"/>
  <rowBreaks count="1" manualBreakCount="1">
    <brk id="29" max="8"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GWR CT Study Template </dc:title>
  <dc:subject/>
  <dc:creator>TCEQ</dc:creator>
  <cp:keywords/>
  <dc:description/>
  <cp:lastModifiedBy>WSD</cp:lastModifiedBy>
  <dcterms:modified xsi:type="dcterms:W3CDTF">2022-01-26T15:15:36Z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-252933794</vt:i4>
  </property>
  <property fmtid="{D5CDD505-2E9C-101B-9397-08002B2CF9AE}" pid="3" name="_ReviewingToolsShownOnce">
    <vt:lpwstr/>
  </property>
</Properties>
</file>