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J:\PDW\0 TROT\FBRR\TCEQ FBRR Webpage\Excel Forms\RPR Example\"/>
    </mc:Choice>
  </mc:AlternateContent>
  <bookViews>
    <workbookView xWindow="90" yWindow="30" windowWidth="15450" windowHeight="11730" activeTab="2"/>
  </bookViews>
  <sheets>
    <sheet name="Instructions" sheetId="1" r:id="rId1"/>
    <sheet name="RPR Form Pg 1" sheetId="2" r:id="rId2"/>
    <sheet name="RPR Form Pg 2" sheetId="3" r:id="rId3"/>
    <sheet name="Additional Comments" sheetId="4" r:id="rId4"/>
    <sheet name="Definitions" sheetId="5" r:id="rId5"/>
  </sheets>
  <definedNames>
    <definedName name="_xlnm.Print_Area" localSheetId="3">'Additional Comments'!$A$1:$J$91</definedName>
    <definedName name="_xlnm.Print_Area" localSheetId="0">Instructions!$A$1:$BT$67</definedName>
    <definedName name="_xlnm.Print_Area" localSheetId="1">'RPR Form Pg 1'!$A$1:$P$85</definedName>
    <definedName name="_xlnm.Print_Area" localSheetId="2">'RPR Form Pg 2'!$A$1:$J$77</definedName>
    <definedName name="Z_15BE9B36_D147_4930_BD80_911B50A4CB6E_.wvu.PrintArea" localSheetId="3" hidden="1">'Additional Comments'!$A$1:$J$91</definedName>
    <definedName name="Z_15BE9B36_D147_4930_BD80_911B50A4CB6E_.wvu.PrintArea" localSheetId="0" hidden="1">Instructions!$A$1:$BT$67</definedName>
    <definedName name="Z_15BE9B36_D147_4930_BD80_911B50A4CB6E_.wvu.PrintArea" localSheetId="1" hidden="1">'RPR Form Pg 1'!$A$1:$P$85</definedName>
    <definedName name="Z_15BE9B36_D147_4930_BD80_911B50A4CB6E_.wvu.PrintArea" localSheetId="2" hidden="1">'RPR Form Pg 2'!$A$1:$J$77</definedName>
  </definedNames>
  <calcPr calcId="152511"/>
  <customWorkbookViews>
    <customWorkbookView name="Katie Cunningham - Personal View" guid="{15BE9B36-D147-4930-BD80-911B50A4CB6E}" mergeInterval="0" personalView="1" xWindow="57" yWindow="22" windowWidth="1217" windowHeight="940" activeSheetId="1"/>
  </customWorkbookViews>
</workbook>
</file>

<file path=xl/calcChain.xml><?xml version="1.0" encoding="utf-8"?>
<calcChain xmlns="http://schemas.openxmlformats.org/spreadsheetml/2006/main">
  <c r="G33" i="2" l="1"/>
  <c r="G35" i="2"/>
  <c r="D6" i="4"/>
  <c r="E8" i="4"/>
  <c r="M16" i="3"/>
  <c r="O16" i="3"/>
  <c r="Q16" i="3"/>
  <c r="S16" i="3"/>
  <c r="U16" i="3"/>
  <c r="M18" i="3"/>
  <c r="N18" i="3"/>
  <c r="O18" i="3"/>
  <c r="P18" i="3"/>
  <c r="Q18" i="3"/>
  <c r="R18" i="3"/>
  <c r="S18" i="3"/>
  <c r="T18" i="3"/>
  <c r="U18" i="3"/>
  <c r="V18" i="3"/>
  <c r="M19" i="3"/>
  <c r="N19" i="3"/>
  <c r="O19" i="3"/>
  <c r="P19" i="3"/>
  <c r="Q19" i="3"/>
  <c r="R19" i="3"/>
  <c r="S19" i="3"/>
  <c r="T19" i="3"/>
  <c r="U19" i="3"/>
  <c r="V19" i="3"/>
  <c r="M20" i="3"/>
  <c r="N20" i="3"/>
  <c r="O20" i="3"/>
  <c r="P20" i="3"/>
  <c r="Q20" i="3"/>
  <c r="R20" i="3"/>
  <c r="S20" i="3"/>
  <c r="T20" i="3"/>
  <c r="U20" i="3"/>
  <c r="V20" i="3"/>
  <c r="M21" i="3"/>
  <c r="N21" i="3"/>
  <c r="O21" i="3"/>
  <c r="P21" i="3"/>
  <c r="Q21" i="3"/>
  <c r="R21" i="3"/>
  <c r="S21" i="3"/>
  <c r="T21" i="3"/>
  <c r="U21" i="3"/>
  <c r="V21" i="3"/>
  <c r="M22" i="3"/>
  <c r="N22" i="3"/>
  <c r="O22" i="3"/>
  <c r="P22" i="3"/>
  <c r="Q22" i="3"/>
  <c r="R22" i="3"/>
  <c r="S22" i="3"/>
  <c r="T22" i="3"/>
  <c r="U22" i="3"/>
  <c r="V22" i="3"/>
  <c r="M23" i="3"/>
  <c r="N23" i="3"/>
  <c r="O23" i="3"/>
  <c r="P23" i="3"/>
  <c r="Q23" i="3"/>
  <c r="R23" i="3"/>
  <c r="S23" i="3"/>
  <c r="T23" i="3"/>
  <c r="U23" i="3"/>
  <c r="V23" i="3"/>
  <c r="M39" i="3"/>
  <c r="O39" i="3"/>
  <c r="Q39" i="3"/>
  <c r="S39" i="3"/>
  <c r="U39" i="3"/>
  <c r="M41" i="3"/>
  <c r="N41" i="3"/>
  <c r="O41" i="3"/>
  <c r="P41" i="3"/>
  <c r="Q41" i="3"/>
  <c r="R41" i="3"/>
  <c r="S41" i="3"/>
  <c r="T41" i="3"/>
  <c r="U41" i="3"/>
  <c r="V41" i="3"/>
  <c r="M42" i="3"/>
  <c r="N42" i="3"/>
  <c r="O42" i="3"/>
  <c r="P42" i="3"/>
  <c r="Q42" i="3"/>
  <c r="R42" i="3"/>
  <c r="S42" i="3"/>
  <c r="T42" i="3"/>
  <c r="U42" i="3"/>
  <c r="V42" i="3"/>
  <c r="M43" i="3"/>
  <c r="N43" i="3"/>
  <c r="O43" i="3"/>
  <c r="P43" i="3"/>
  <c r="Q43" i="3"/>
  <c r="R43" i="3"/>
  <c r="S43" i="3"/>
  <c r="T43" i="3"/>
  <c r="U43" i="3"/>
  <c r="V43" i="3"/>
  <c r="M44" i="3"/>
  <c r="N44" i="3"/>
  <c r="O44" i="3"/>
  <c r="P44" i="3"/>
  <c r="Q44" i="3"/>
  <c r="R44" i="3"/>
  <c r="S44" i="3"/>
  <c r="T44" i="3"/>
  <c r="U44" i="3"/>
  <c r="V44" i="3"/>
  <c r="M45" i="3"/>
  <c r="N45" i="3"/>
  <c r="O45" i="3"/>
  <c r="P45" i="3"/>
  <c r="Q45" i="3"/>
  <c r="R45" i="3"/>
  <c r="S45" i="3"/>
  <c r="T45" i="3"/>
  <c r="U45" i="3"/>
  <c r="V45" i="3"/>
  <c r="M46" i="3"/>
  <c r="N46" i="3"/>
  <c r="O46" i="3"/>
  <c r="P46" i="3"/>
  <c r="Q46" i="3"/>
  <c r="R46" i="3"/>
  <c r="S46" i="3"/>
  <c r="T46" i="3"/>
  <c r="U46" i="3"/>
  <c r="V46" i="3"/>
</calcChain>
</file>

<file path=xl/comments1.xml><?xml version="1.0" encoding="utf-8"?>
<comments xmlns="http://schemas.openxmlformats.org/spreadsheetml/2006/main">
  <authors>
    <author>Jack C. Schulze, P.E.</author>
  </authors>
  <commentList>
    <comment ref="M15" authorId="0" shapeId="0">
      <text>
        <r>
          <rPr>
            <b/>
            <sz val="9"/>
            <color indexed="81"/>
            <rFont val="Tahoma"/>
            <family val="2"/>
          </rPr>
          <t xml:space="preserve">If the plant sends all of the streams shown in question 2a through 2e to waste, select "No" from the drop-down list.  If the answer to question 2 is "No",  you do not have to complete the rest of this Report.
If the plant recycles any of the streams shown in questions 2a through 2e, select "Yes" from the drop-down list and complete the rest of this Report.
</t>
        </r>
      </text>
    </comment>
    <comment ref="B32" authorId="0" shapeId="0">
      <text>
        <r>
          <rPr>
            <b/>
            <sz val="9"/>
            <color indexed="81"/>
            <rFont val="Tahoma"/>
            <family val="2"/>
          </rPr>
          <t xml:space="preserve">Definitions:
Design Capacity - is the maximum flow rate at which the plant was designed to operate.
Approved/Rated Capacity - is the flow rate at which the plant can operate without violating any of the TCEQ design regulations. 
Operating Capacity - is the maximum flow rate at which the plant really operates.
</t>
        </r>
      </text>
    </comment>
    <comment ref="F44" authorId="0" shapeId="0">
      <text>
        <r>
          <rPr>
            <sz val="9"/>
            <color indexed="81"/>
            <rFont val="Tahoma"/>
            <family val="2"/>
          </rPr>
          <t xml:space="preserve">Insert a plant schematic in this space or attach it on a separate page.  The schematic must show:
   - the origin of all recycle streams,
   - the location where all recycle streams re-enter the treatment process,
   - the capacity of all pumps, the size and length of all pipes, and any other information needed to 
     show how and where the recycle streams are generated and returned,
   - the point(s) where concentrated solids are removed from the treatment process,
   - any sludge lagoon, equalization tank, or other facility which is used to remove solids from the 
      recycle stream or control hydraulic surges caused by the recycling process, and
   - any location where pretreatment of the recycle streams occurs.
</t>
        </r>
        <r>
          <rPr>
            <b/>
            <sz val="9"/>
            <color indexed="81"/>
            <rFont val="Tahoma"/>
            <family val="2"/>
          </rPr>
          <t xml:space="preserve">Note: If you want to insert an image or drawing in this box (or if you want to use the drawing tools to draw the plant schematic), you must first unprotect the worksheet by clicking on the </t>
        </r>
        <r>
          <rPr>
            <b/>
            <sz val="9"/>
            <color indexed="81"/>
            <rFont val="Tahoma"/>
            <family val="2"/>
          </rPr>
          <t>Tools:Protection:Unprotect Sheet</t>
        </r>
        <r>
          <rPr>
            <b/>
            <sz val="9"/>
            <color indexed="81"/>
            <rFont val="Tahoma"/>
            <family val="2"/>
          </rPr>
          <t xml:space="preserve"> command on the toolbar at the top of the page.  If you unprotect the worksheet, don't forget to re-protect it when you finish.</t>
        </r>
      </text>
    </comment>
  </commentList>
</comments>
</file>

<file path=xl/comments2.xml><?xml version="1.0" encoding="utf-8"?>
<comments xmlns="http://schemas.openxmlformats.org/spreadsheetml/2006/main">
  <authors>
    <author>Jack C. Schulze, P.E.</author>
  </authors>
  <commentList>
    <comment ref="C10" authorId="0" shapeId="0">
      <text>
        <r>
          <rPr>
            <sz val="9"/>
            <color indexed="81"/>
            <rFont val="Tahoma"/>
            <family val="2"/>
          </rPr>
          <t xml:space="preserve">If the recycled stream receives any chemical pretreatment before it eventually returns to the main treatment process, provide details about:
 - the type of chemical used,
 - the typical dose, and
 - the frequency of chemical addition.
This pretreatment may occur prior to sending a recycle stream to an equalization basin or it may occur prior to returning a recycle stream directly to the main treatment process.
</t>
        </r>
      </text>
    </comment>
    <comment ref="C16" authorId="0" shapeId="0">
      <text>
        <r>
          <rPr>
            <sz val="9"/>
            <color indexed="81"/>
            <rFont val="Tahoma"/>
            <family val="2"/>
          </rPr>
          <t xml:space="preserve">If the recycled stream is sent to a flow equalization basin (such as a lagoon, holding tank, or pretreatment process) before it is recycled to the main treatment process, provide details about:
 - the flow rate at which the recycle stream is produced, 
 - how long each recycling event lasts, 
 - how much recycle material is generated during each event, 
 - how many events occur each day, 
 - the size and capacity of the flow equalization basin, and
 - how the basin is operated.
</t>
        </r>
        <r>
          <rPr>
            <b/>
            <sz val="9"/>
            <color indexed="81"/>
            <rFont val="Tahoma"/>
            <family val="2"/>
          </rPr>
          <t xml:space="preserve">Note:  The TCEQ does not consider equalization to be provided unless the equalization basin:
 - is large enough to hold at least half of the maximum
   volume of material produced during a single recycle
   event OR 
 - provides a detention time of at least four hours at 
   the maximum recycle rate.
</t>
        </r>
      </text>
    </comment>
    <comment ref="C39" authorId="0" shapeId="0">
      <text>
        <r>
          <rPr>
            <sz val="9"/>
            <color indexed="81"/>
            <rFont val="Tahoma"/>
            <family val="2"/>
          </rPr>
          <t xml:space="preserve">If the recycled stream is returned directly to the main treatment process without any additional flow equalization, provide details about:
 - the flow rate at which the recycle stream is returned
      to the treatment process, 
 - how long each recycling event lasts, 
 - how much recycle material is generated during each event, 
 - how many events occur each day, 
 - where the recycle stream re-enters the treatment process, and 
 - how the treatment process is adjusted during recycling.
</t>
        </r>
        <r>
          <rPr>
            <b/>
            <sz val="9"/>
            <color indexed="81"/>
            <rFont val="Tahoma"/>
            <family val="2"/>
          </rPr>
          <t>Note:  The TCEQ does not consider equalization to be provided unless the equalization basin:
 - is large enough to hold at least half of the maximum
   volume of material produced during a single recycle
   event OR 
 - provides a detention time of at least four hours at 
   the maximum recycle rate.</t>
        </r>
      </text>
    </comment>
  </commentList>
</comments>
</file>

<file path=xl/sharedStrings.xml><?xml version="1.0" encoding="utf-8"?>
<sst xmlns="http://schemas.openxmlformats.org/spreadsheetml/2006/main" count="272" uniqueCount="152">
  <si>
    <t>FOR PUBLIC WATER SYSTEMS THAT ARE USING SURFACE WATER SOURCES</t>
  </si>
  <si>
    <t>OR GROUND WATER SOURCES UNDER THE INFLUENCE OF SURFACE WATER</t>
  </si>
  <si>
    <t>I certify that I am familiar with the information contained in this report and that,</t>
  </si>
  <si>
    <t>to the best of my knowledge, the information is true, complete, and accurate.</t>
  </si>
  <si>
    <t xml:space="preserve">     Date:</t>
  </si>
  <si>
    <t xml:space="preserve"> Spent backwash water?</t>
  </si>
  <si>
    <t>2) Does the treatment plant recycle any of the following streams?</t>
  </si>
  <si>
    <t xml:space="preserve">b) </t>
  </si>
  <si>
    <t xml:space="preserve">a) </t>
  </si>
  <si>
    <t xml:space="preserve">c) </t>
  </si>
  <si>
    <t xml:space="preserve">e) </t>
  </si>
  <si>
    <t xml:space="preserve">d) </t>
  </si>
  <si>
    <t xml:space="preserve"> Concentrated solids from a sludge lagoon, equalization tank,  </t>
  </si>
  <si>
    <t xml:space="preserve">   Approved/Rated Capacity</t>
  </si>
  <si>
    <t xml:space="preserve">   Design Capacity</t>
  </si>
  <si>
    <t>gpm</t>
  </si>
  <si>
    <t>MGD</t>
  </si>
  <si>
    <t>Typical (gpm)</t>
  </si>
  <si>
    <t>Maximum (gpm)</t>
  </si>
  <si>
    <t>recycle concentrated solids at any location within the plant?</t>
  </si>
  <si>
    <t>a) Spent Backwash</t>
  </si>
  <si>
    <t xml:space="preserve"> Sludge blowdown from the clarifier or sedimentation basin?</t>
  </si>
  <si>
    <t>b) Sludge Blowdown</t>
  </si>
  <si>
    <t>c) Decant water</t>
  </si>
  <si>
    <t>d) Other Liquids</t>
  </si>
  <si>
    <t>e) Concentrated Solids</t>
  </si>
  <si>
    <t xml:space="preserve">   PWS ID No.:   </t>
  </si>
  <si>
    <t>If Yes, answer these questions</t>
  </si>
  <si>
    <t xml:space="preserve">  PUBLIC WATER  </t>
  </si>
  <si>
    <t xml:space="preserve">  SYSTEM NAME:  </t>
  </si>
  <si>
    <t xml:space="preserve">  Typical Duration (hrs)</t>
  </si>
  <si>
    <t xml:space="preserve">  Maximum Duration (hrs)</t>
  </si>
  <si>
    <t xml:space="preserve">  Typical Volume (MG)</t>
  </si>
  <si>
    <t xml:space="preserve">  Maximum Volume (MG)</t>
  </si>
  <si>
    <t xml:space="preserve">  Is raw water flow rate</t>
  </si>
  <si>
    <t xml:space="preserve">     adjusted when recycling?</t>
  </si>
  <si>
    <t xml:space="preserve">  Typical Frequency (times/day)</t>
  </si>
  <si>
    <t xml:space="preserve">  Maximum Frequency (times/day)</t>
  </si>
  <si>
    <t xml:space="preserve">  Average Flow Rate (gpm)</t>
  </si>
  <si>
    <t xml:space="preserve">  Maximum Flow Rate (gpm)</t>
  </si>
  <si>
    <t xml:space="preserve">  Are chemical feed rates adjusted</t>
  </si>
  <si>
    <t xml:space="preserve">    during the recycling process?</t>
  </si>
  <si>
    <t xml:space="preserve">  Location where the recycle </t>
  </si>
  <si>
    <t xml:space="preserve">    stream is returned</t>
  </si>
  <si>
    <t>Recycle location</t>
  </si>
  <si>
    <t>other (see comments)</t>
  </si>
  <si>
    <t xml:space="preserve">terminal reservoir </t>
  </si>
  <si>
    <t>in clarifier</t>
  </si>
  <si>
    <t>in flocculator</t>
  </si>
  <si>
    <t>raw water line prior to raw water sample tap</t>
  </si>
  <si>
    <t/>
  </si>
  <si>
    <t xml:space="preserve">  How was flow rate determined?</t>
  </si>
  <si>
    <t xml:space="preserve">  Operating Capacity (no recycle)</t>
  </si>
  <si>
    <t xml:space="preserve">  Operating Capacity (during recycle)</t>
  </si>
  <si>
    <t xml:space="preserve">     How was this flow rate determined?</t>
  </si>
  <si>
    <t xml:space="preserve">      Based on what?</t>
  </si>
  <si>
    <t>Chemical Pretreatment Provided?</t>
  </si>
  <si>
    <t xml:space="preserve">  Type of chemical used</t>
  </si>
  <si>
    <t xml:space="preserve">  Frequency of chemical addition</t>
  </si>
  <si>
    <t xml:space="preserve">  Typical dose applied (mg/L)</t>
  </si>
  <si>
    <t xml:space="preserve">      Basin (MG)</t>
  </si>
  <si>
    <t xml:space="preserve">  Mode of Operation</t>
  </si>
  <si>
    <t xml:space="preserve">  Frequency of Solids Removal</t>
  </si>
  <si>
    <t>Flow Equalization Basin Provided Prior to Recycle?</t>
  </si>
  <si>
    <t>Recycled Directly with no Further Flow Equalization?</t>
  </si>
  <si>
    <t xml:space="preserve">  Minimum Detention Time</t>
  </si>
  <si>
    <t xml:space="preserve">  Maximum Surface Overflow Rate</t>
  </si>
  <si>
    <t xml:space="preserve">  Total Volume of the Equalization</t>
  </si>
  <si>
    <t>several times per week</t>
  </si>
  <si>
    <t>less than once per year</t>
  </si>
  <si>
    <t>Frequency of Solids Removal</t>
  </si>
  <si>
    <t>several times per day</t>
  </si>
  <si>
    <t>daily</t>
  </si>
  <si>
    <t>continuously</t>
  </si>
  <si>
    <t>weekly</t>
  </si>
  <si>
    <t>monthly</t>
  </si>
  <si>
    <t>quarterly</t>
  </si>
  <si>
    <t>annually</t>
  </si>
  <si>
    <t>Not removed before recycle</t>
  </si>
  <si>
    <t>Max</t>
  </si>
  <si>
    <t>Min</t>
  </si>
  <si>
    <t>Max Flow</t>
  </si>
  <si>
    <t>Typ Duration</t>
  </si>
  <si>
    <t>Max Duration</t>
  </si>
  <si>
    <t>Typ Volume</t>
  </si>
  <si>
    <t>Max Volume</t>
  </si>
  <si>
    <t>Avg</t>
  </si>
  <si>
    <t>(instructions here)</t>
  </si>
  <si>
    <t>between sample tap and coagulant injection point</t>
  </si>
  <si>
    <t>at rapid mix/coagulant injection</t>
  </si>
  <si>
    <t>after rapid mix/coagulant injection</t>
  </si>
  <si>
    <t xml:space="preserve">     equalization tank, or settling basin?</t>
  </si>
  <si>
    <r>
      <t xml:space="preserve">  Surface Area of the Basin (ft</t>
    </r>
    <r>
      <rPr>
        <vertAlign val="superscript"/>
        <sz val="10"/>
        <rFont val="Arial"/>
        <family val="2"/>
      </rPr>
      <t>2</t>
    </r>
    <r>
      <rPr>
        <sz val="10"/>
        <rFont val="Arial"/>
        <family val="2"/>
      </rPr>
      <t>)</t>
    </r>
  </si>
  <si>
    <r>
      <t xml:space="preserve">      (gpd per ft</t>
    </r>
    <r>
      <rPr>
        <vertAlign val="superscript"/>
        <sz val="10"/>
        <rFont val="Arial"/>
        <family val="2"/>
      </rPr>
      <t>2</t>
    </r>
    <r>
      <rPr>
        <sz val="10"/>
        <rFont val="Arial"/>
        <family val="2"/>
      </rPr>
      <t>)</t>
    </r>
  </si>
  <si>
    <t xml:space="preserve">  Depth of the Basin  (ft)</t>
  </si>
  <si>
    <t>WATER TREATMENT PLANT RECYCLING PRACTICES REPORT</t>
  </si>
  <si>
    <t xml:space="preserve"> Decant water/supernatant from a sludge lagoon, </t>
  </si>
  <si>
    <t>Page 1</t>
  </si>
  <si>
    <t>WTP Recycle Report</t>
  </si>
  <si>
    <t>Page 2</t>
  </si>
  <si>
    <t>Page 3</t>
  </si>
  <si>
    <t>If yes, describe the recycle streams that are sent to an equalization basin</t>
  </si>
  <si>
    <t>If YES, has the TCEQ approved your request?</t>
  </si>
  <si>
    <t>If YES, have you requested permission to continue this practice?</t>
  </si>
  <si>
    <t>recycle any liquids at a location that is downstream of the plant's raw water sample tap?</t>
  </si>
  <si>
    <t>Yes/No</t>
  </si>
  <si>
    <t>Part 1</t>
  </si>
  <si>
    <t>Part 2</t>
  </si>
  <si>
    <t>Part 3</t>
  </si>
  <si>
    <t xml:space="preserve"> </t>
  </si>
  <si>
    <t xml:space="preserve">TREATMENT PLANT ID:   </t>
  </si>
  <si>
    <t>TREATMENT PLANT ID:</t>
  </si>
  <si>
    <t>3) Excluding your sludge blowdown, do you:</t>
  </si>
  <si>
    <t>recycle any liquids at a location that is downstream of the plant's coagulant injection point?</t>
  </si>
  <si>
    <t>4) General Plant Information</t>
  </si>
  <si>
    <t>5) Plant Schematic</t>
  </si>
  <si>
    <t>1) Does the treatment plant use conventional filters? (Yes/No)</t>
  </si>
  <si>
    <t>Certificate No. &amp; Grade:</t>
  </si>
  <si>
    <t>Operator Name (Printed):</t>
  </si>
  <si>
    <t xml:space="preserve">  PUBLIC WATER SYSTEM NAME:</t>
  </si>
  <si>
    <t xml:space="preserve">  TREATMENT PLANT ID:     </t>
  </si>
  <si>
    <t xml:space="preserve">  PWS ID No.:</t>
  </si>
  <si>
    <t xml:space="preserve">  General Information about the Recycling Practices Report (RPR) Form</t>
  </si>
  <si>
    <t xml:space="preserve">      General Information about the Recycling Practices Report (RPR) Form</t>
  </si>
  <si>
    <t>TCEQ WSC</t>
  </si>
  <si>
    <t>Yes</t>
  </si>
  <si>
    <t>No</t>
  </si>
  <si>
    <t>NO</t>
  </si>
  <si>
    <t>engineering plans</t>
  </si>
  <si>
    <t>filter capacity</t>
  </si>
  <si>
    <t>flow meter</t>
  </si>
  <si>
    <t>multiple flow meters</t>
  </si>
  <si>
    <t>TP1111</t>
  </si>
  <si>
    <t>1111111</t>
  </si>
  <si>
    <t>Not Recycled</t>
  </si>
  <si>
    <t>coagulant</t>
  </si>
  <si>
    <t>No - Recycled Directly</t>
  </si>
  <si>
    <t>volume/time calculation</t>
  </si>
  <si>
    <t>1 - 2</t>
  </si>
  <si>
    <t>3 - 5</t>
  </si>
  <si>
    <t>Continuous</t>
  </si>
  <si>
    <t>more than 12 hrs</t>
  </si>
  <si>
    <t>estimated</t>
  </si>
  <si>
    <t>continuous</t>
  </si>
  <si>
    <t>No - Sent to Equalization Basin</t>
  </si>
  <si>
    <t xml:space="preserve"> Liquids from a sludge thickener, belt press, centrifuge, etc.?</t>
  </si>
  <si>
    <t xml:space="preserve">     settling basin, sludge thickener, belt press, centrifuge, etc.?</t>
  </si>
  <si>
    <t>If an equalization basin is provided, describe the basin</t>
  </si>
  <si>
    <t>TCEQ-20100  (10/05/17)</t>
  </si>
  <si>
    <t xml:space="preserve">       Revised 10/05/2017</t>
  </si>
  <si>
    <t xml:space="preserve">    Revised 10/05/2017</t>
  </si>
  <si>
    <t xml:space="preserve">  Revised 10/05/2017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</si>
</sst>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Red][=-99]&quot;!error&quot;;General"/>
    <numFmt numFmtId="165" formatCode="0.000"/>
    <numFmt numFmtId="166" formatCode="mm/dd/yy"/>
  </numFmts>
  <fonts count="14" x14ac:knownFonts="1">
    <font>
      <sz val="10"/>
      <name val="Arial"/>
    </font>
    <font>
      <sz val="10"/>
      <name val="Arial"/>
      <family val="2"/>
    </font>
    <font>
      <b/>
      <sz val="15"/>
      <name val="Arial"/>
      <family val="2"/>
    </font>
    <font>
      <b/>
      <sz val="9"/>
      <name val="Arial"/>
      <family val="2"/>
    </font>
    <font>
      <sz val="8"/>
      <name val="Arial"/>
      <family val="2"/>
    </font>
    <font>
      <b/>
      <sz val="12"/>
      <name val="Arial"/>
      <family val="2"/>
    </font>
    <font>
      <b/>
      <sz val="10"/>
      <name val="Arial"/>
      <family val="2"/>
    </font>
    <font>
      <sz val="10"/>
      <name val="Arial"/>
      <family val="2"/>
    </font>
    <font>
      <i/>
      <sz val="8"/>
      <name val="Arial"/>
      <family val="2"/>
    </font>
    <font>
      <b/>
      <sz val="11"/>
      <name val="Arial"/>
      <family val="2"/>
    </font>
    <font>
      <sz val="12"/>
      <name val="Arial"/>
      <family val="2"/>
    </font>
    <font>
      <vertAlign val="superscript"/>
      <sz val="10"/>
      <name val="Arial"/>
      <family val="2"/>
    </font>
    <font>
      <sz val="9"/>
      <color indexed="81"/>
      <name val="Tahoma"/>
      <family val="2"/>
    </font>
    <font>
      <b/>
      <sz val="9"/>
      <color indexed="81"/>
      <name val="Tahoma"/>
      <family val="2"/>
    </font>
  </fonts>
  <fills count="4">
    <fill>
      <patternFill patternType="none"/>
    </fill>
    <fill>
      <patternFill patternType="gray125"/>
    </fill>
    <fill>
      <patternFill patternType="solid">
        <fgColor indexed="42"/>
        <bgColor indexed="64"/>
      </patternFill>
    </fill>
    <fill>
      <patternFill patternType="solid">
        <fgColor indexed="41"/>
        <bgColor indexed="64"/>
      </patternFill>
    </fill>
  </fills>
  <borders count="52">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203">
    <xf numFmtId="0" fontId="0" fillId="0" borderId="0" xfId="0"/>
    <xf numFmtId="0" fontId="4" fillId="0" borderId="0" xfId="0" applyNumberFormat="1" applyFont="1" applyAlignment="1" applyProtection="1">
      <alignment vertical="center"/>
      <protection hidden="1"/>
    </xf>
    <xf numFmtId="0" fontId="4" fillId="0" borderId="0" xfId="0" applyNumberFormat="1" applyFont="1" applyAlignment="1" applyProtection="1">
      <protection hidden="1"/>
    </xf>
    <xf numFmtId="0" fontId="0" fillId="0" borderId="0" xfId="0" applyAlignment="1"/>
    <xf numFmtId="0" fontId="6" fillId="0" borderId="0" xfId="0" applyNumberFormat="1" applyFont="1" applyAlignment="1" applyProtection="1">
      <alignment vertical="center"/>
      <protection hidden="1"/>
    </xf>
    <xf numFmtId="0" fontId="6" fillId="0" borderId="0" xfId="0" applyNumberFormat="1" applyFont="1" applyBorder="1" applyAlignment="1" applyProtection="1">
      <alignment vertical="center"/>
      <protection hidden="1"/>
    </xf>
    <xf numFmtId="164" fontId="6" fillId="0" borderId="0" xfId="0" applyNumberFormat="1" applyFont="1" applyBorder="1" applyAlignment="1" applyProtection="1">
      <alignment horizontal="left" vertical="center"/>
      <protection hidden="1"/>
    </xf>
    <xf numFmtId="0" fontId="6" fillId="0" borderId="0" xfId="0" applyNumberFormat="1" applyFont="1" applyBorder="1" applyAlignment="1" applyProtection="1">
      <alignment horizontal="left" vertical="center"/>
      <protection hidden="1"/>
    </xf>
    <xf numFmtId="0" fontId="0" fillId="0" borderId="0" xfId="0" applyBorder="1"/>
    <xf numFmtId="0" fontId="0" fillId="0" borderId="0" xfId="0" applyBorder="1" applyAlignment="1"/>
    <xf numFmtId="0" fontId="6" fillId="0" borderId="0" xfId="0" applyNumberFormat="1" applyFont="1" applyBorder="1" applyAlignment="1" applyProtection="1">
      <alignment horizontal="left"/>
      <protection hidden="1"/>
    </xf>
    <xf numFmtId="0" fontId="2" fillId="0" borderId="0" xfId="0" applyNumberFormat="1" applyFont="1" applyAlignment="1" applyProtection="1">
      <alignment horizontal="center" vertical="center"/>
    </xf>
    <xf numFmtId="0" fontId="3" fillId="0" borderId="0" xfId="0" applyNumberFormat="1" applyFont="1" applyAlignment="1" applyProtection="1">
      <alignment horizontal="center" vertical="center"/>
    </xf>
    <xf numFmtId="0" fontId="2" fillId="0" borderId="0" xfId="0" applyNumberFormat="1" applyFont="1" applyBorder="1" applyAlignment="1" applyProtection="1">
      <alignment horizontal="left" vertical="center"/>
    </xf>
    <xf numFmtId="0" fontId="2" fillId="0" borderId="0" xfId="0" applyNumberFormat="1" applyFont="1" applyBorder="1" applyAlignment="1" applyProtection="1">
      <alignment horizontal="center" vertical="center"/>
    </xf>
    <xf numFmtId="0" fontId="3" fillId="0" borderId="0" xfId="0" applyNumberFormat="1" applyFont="1" applyBorder="1" applyAlignment="1" applyProtection="1">
      <alignment horizontal="left" vertical="center"/>
    </xf>
    <xf numFmtId="0" fontId="3" fillId="0" borderId="0" xfId="0" applyNumberFormat="1" applyFont="1" applyBorder="1" applyAlignment="1" applyProtection="1">
      <alignment horizontal="center" vertical="center"/>
    </xf>
    <xf numFmtId="0" fontId="7" fillId="0" borderId="0" xfId="0" applyFont="1" applyBorder="1" applyAlignment="1"/>
    <xf numFmtId="0" fontId="7" fillId="0" borderId="0" xfId="0" applyFont="1" applyFill="1" applyBorder="1" applyAlignment="1">
      <alignment horizontal="left"/>
    </xf>
    <xf numFmtId="0" fontId="0" fillId="0" borderId="0" xfId="0" applyAlignment="1" applyProtection="1"/>
    <xf numFmtId="0" fontId="7" fillId="0" borderId="0" xfId="0" applyFont="1" applyAlignment="1" applyProtection="1"/>
    <xf numFmtId="0" fontId="0" fillId="0" borderId="0" xfId="0" applyProtection="1"/>
    <xf numFmtId="0" fontId="0" fillId="0" borderId="1" xfId="0" applyBorder="1" applyProtection="1"/>
    <xf numFmtId="0" fontId="6" fillId="0" borderId="0" xfId="0" applyNumberFormat="1" applyFont="1" applyBorder="1" applyAlignment="1" applyProtection="1">
      <alignment horizontal="left" vertical="center"/>
    </xf>
    <xf numFmtId="0" fontId="0" fillId="0" borderId="2" xfId="0" applyBorder="1" applyProtection="1"/>
    <xf numFmtId="0" fontId="0" fillId="0" borderId="0" xfId="0" applyBorder="1" applyAlignment="1" applyProtection="1"/>
    <xf numFmtId="0" fontId="5" fillId="0" borderId="0" xfId="0" applyFont="1" applyBorder="1" applyAlignment="1" applyProtection="1"/>
    <xf numFmtId="0" fontId="0" fillId="0" borderId="0" xfId="0" applyBorder="1" applyProtection="1"/>
    <xf numFmtId="0" fontId="8" fillId="0" borderId="0" xfId="0" applyFont="1" applyBorder="1" applyAlignment="1" applyProtection="1">
      <alignment horizontal="right"/>
    </xf>
    <xf numFmtId="0" fontId="6" fillId="0" borderId="0" xfId="0" applyFont="1" applyBorder="1" applyAlignment="1" applyProtection="1"/>
    <xf numFmtId="0" fontId="0" fillId="0" borderId="0" xfId="0" applyBorder="1" applyAlignment="1" applyProtection="1">
      <alignment horizontal="center"/>
    </xf>
    <xf numFmtId="0" fontId="6" fillId="0" borderId="0" xfId="0" applyFont="1" applyBorder="1" applyAlignment="1" applyProtection="1">
      <alignment horizontal="right"/>
    </xf>
    <xf numFmtId="0" fontId="6" fillId="0" borderId="0" xfId="0" applyFont="1" applyFill="1" applyBorder="1" applyAlignment="1" applyProtection="1">
      <alignment horizontal="right"/>
    </xf>
    <xf numFmtId="0" fontId="0" fillId="0" borderId="0" xfId="0" applyFill="1" applyBorder="1" applyAlignment="1" applyProtection="1"/>
    <xf numFmtId="0" fontId="5" fillId="0" borderId="0" xfId="0" applyFont="1" applyProtection="1"/>
    <xf numFmtId="0" fontId="0" fillId="0" borderId="3" xfId="0" applyBorder="1" applyAlignment="1" applyProtection="1">
      <alignment horizontal="center"/>
    </xf>
    <xf numFmtId="0" fontId="0" fillId="0" borderId="4" xfId="0" applyBorder="1" applyAlignment="1" applyProtection="1">
      <alignment horizontal="center"/>
    </xf>
    <xf numFmtId="0" fontId="0" fillId="0" borderId="5" xfId="0" applyBorder="1" applyProtection="1"/>
    <xf numFmtId="0" fontId="0" fillId="0" borderId="6" xfId="0" applyBorder="1" applyProtection="1"/>
    <xf numFmtId="0" fontId="0" fillId="0" borderId="7" xfId="0" applyBorder="1" applyProtection="1"/>
    <xf numFmtId="0" fontId="0" fillId="0" borderId="8" xfId="0" applyBorder="1" applyAlignment="1" applyProtection="1">
      <alignment horizontal="center"/>
    </xf>
    <xf numFmtId="0" fontId="0" fillId="0" borderId="9" xfId="0" applyBorder="1" applyProtection="1"/>
    <xf numFmtId="0" fontId="0" fillId="0" borderId="10" xfId="0" applyBorder="1" applyProtection="1"/>
    <xf numFmtId="0" fontId="0" fillId="0" borderId="11" xfId="0" applyBorder="1" applyProtection="1"/>
    <xf numFmtId="0" fontId="0" fillId="0" borderId="12" xfId="0" applyBorder="1" applyProtection="1"/>
    <xf numFmtId="0" fontId="0" fillId="0" borderId="13" xfId="0" applyBorder="1" applyProtection="1"/>
    <xf numFmtId="0" fontId="0" fillId="0" borderId="14" xfId="0" applyBorder="1" applyProtection="1"/>
    <xf numFmtId="0" fontId="0" fillId="0" borderId="15" xfId="0" applyBorder="1" applyProtection="1"/>
    <xf numFmtId="0" fontId="0" fillId="0" borderId="16" xfId="0" applyBorder="1" applyProtection="1"/>
    <xf numFmtId="0" fontId="0" fillId="0" borderId="17" xfId="0" applyBorder="1" applyProtection="1"/>
    <xf numFmtId="0" fontId="0" fillId="0" borderId="18" xfId="0" applyBorder="1" applyProtection="1"/>
    <xf numFmtId="0" fontId="0" fillId="0" borderId="19" xfId="0" applyBorder="1" applyAlignment="1" applyProtection="1">
      <alignment horizontal="center"/>
    </xf>
    <xf numFmtId="0" fontId="0" fillId="0" borderId="20" xfId="0" applyBorder="1" applyProtection="1"/>
    <xf numFmtId="0" fontId="0" fillId="0" borderId="21" xfId="0" applyBorder="1" applyProtection="1"/>
    <xf numFmtId="0" fontId="0" fillId="0" borderId="22" xfId="0" applyBorder="1" applyProtection="1"/>
    <xf numFmtId="0" fontId="8" fillId="0" borderId="0" xfId="0" applyFont="1" applyAlignment="1" applyProtection="1">
      <alignment horizontal="right"/>
    </xf>
    <xf numFmtId="0" fontId="6" fillId="0" borderId="0" xfId="0" applyFont="1" applyBorder="1" applyProtection="1"/>
    <xf numFmtId="0" fontId="6" fillId="0" borderId="0" xfId="0" applyNumberFormat="1" applyFont="1" applyAlignment="1" applyProtection="1">
      <alignment vertical="center"/>
    </xf>
    <xf numFmtId="0" fontId="6" fillId="0" borderId="0" xfId="0" applyNumberFormat="1" applyFont="1" applyAlignment="1" applyProtection="1">
      <alignment horizontal="right"/>
    </xf>
    <xf numFmtId="0" fontId="4" fillId="0" borderId="0" xfId="0" applyNumberFormat="1" applyFont="1" applyAlignment="1" applyProtection="1"/>
    <xf numFmtId="0" fontId="6" fillId="0" borderId="0" xfId="0" applyNumberFormat="1" applyFont="1" applyBorder="1" applyAlignment="1" applyProtection="1">
      <alignment vertical="center"/>
    </xf>
    <xf numFmtId="0" fontId="4" fillId="0" borderId="0" xfId="0" applyNumberFormat="1" applyFont="1" applyAlignment="1" applyProtection="1">
      <alignment vertical="center"/>
    </xf>
    <xf numFmtId="0" fontId="6" fillId="0" borderId="0" xfId="0" applyNumberFormat="1" applyFont="1" applyAlignment="1" applyProtection="1"/>
    <xf numFmtId="0" fontId="6" fillId="0" borderId="0" xfId="0" applyNumberFormat="1" applyFont="1" applyAlignment="1" applyProtection="1">
      <alignment horizontal="right" vertical="center"/>
    </xf>
    <xf numFmtId="0" fontId="6" fillId="0" borderId="0" xfId="0" applyNumberFormat="1" applyFont="1" applyAlignment="1" applyProtection="1">
      <alignment horizontal="left"/>
    </xf>
    <xf numFmtId="0" fontId="9" fillId="0" borderId="23" xfId="0" applyFont="1" applyBorder="1" applyAlignment="1" applyProtection="1">
      <alignment horizontal="center"/>
    </xf>
    <xf numFmtId="0" fontId="9" fillId="0" borderId="24" xfId="0" applyFont="1" applyBorder="1" applyAlignment="1" applyProtection="1">
      <alignment horizontal="center"/>
    </xf>
    <xf numFmtId="0" fontId="0" fillId="0" borderId="25" xfId="0" applyBorder="1" applyProtection="1"/>
    <xf numFmtId="0" fontId="0" fillId="0" borderId="1" xfId="0" applyBorder="1" applyAlignment="1" applyProtection="1"/>
    <xf numFmtId="0" fontId="0" fillId="0" borderId="26" xfId="0" applyBorder="1" applyAlignment="1" applyProtection="1"/>
    <xf numFmtId="0" fontId="0" fillId="0" borderId="14" xfId="0" applyBorder="1" applyAlignment="1" applyProtection="1"/>
    <xf numFmtId="0" fontId="0" fillId="0" borderId="27" xfId="0" applyBorder="1" applyAlignment="1" applyProtection="1"/>
    <xf numFmtId="0" fontId="0" fillId="0" borderId="26" xfId="0" applyBorder="1" applyProtection="1"/>
    <xf numFmtId="0" fontId="0" fillId="0" borderId="15" xfId="0" applyBorder="1" applyAlignment="1" applyProtection="1"/>
    <xf numFmtId="0" fontId="0" fillId="0" borderId="27" xfId="0" applyBorder="1" applyProtection="1"/>
    <xf numFmtId="0" fontId="0" fillId="0" borderId="28" xfId="0" applyBorder="1" applyAlignment="1" applyProtection="1"/>
    <xf numFmtId="0" fontId="0" fillId="0" borderId="29" xfId="0" applyBorder="1" applyProtection="1"/>
    <xf numFmtId="0" fontId="0" fillId="0" borderId="20" xfId="0" applyFill="1" applyBorder="1" applyAlignment="1" applyProtection="1"/>
    <xf numFmtId="0" fontId="0" fillId="0" borderId="25" xfId="0" applyFill="1" applyBorder="1" applyAlignment="1" applyProtection="1"/>
    <xf numFmtId="0" fontId="0" fillId="0" borderId="14" xfId="0" applyFill="1" applyBorder="1" applyAlignment="1" applyProtection="1"/>
    <xf numFmtId="0" fontId="0" fillId="0" borderId="30" xfId="0" applyFill="1" applyBorder="1" applyAlignment="1" applyProtection="1"/>
    <xf numFmtId="0" fontId="0" fillId="0" borderId="31" xfId="0" applyBorder="1" applyProtection="1"/>
    <xf numFmtId="0" fontId="0" fillId="0" borderId="21" xfId="0" applyFill="1" applyBorder="1" applyAlignment="1" applyProtection="1"/>
    <xf numFmtId="0" fontId="0" fillId="0" borderId="22" xfId="0" applyBorder="1" applyAlignment="1" applyProtection="1"/>
    <xf numFmtId="0" fontId="0" fillId="0" borderId="32" xfId="0" applyBorder="1" applyAlignment="1">
      <alignment horizontal="center"/>
    </xf>
    <xf numFmtId="0" fontId="0" fillId="0" borderId="17" xfId="0" applyBorder="1" applyAlignment="1">
      <alignment horizontal="center"/>
    </xf>
    <xf numFmtId="0" fontId="0" fillId="0" borderId="33" xfId="0" applyBorder="1" applyAlignment="1">
      <alignment horizontal="center"/>
    </xf>
    <xf numFmtId="0" fontId="0" fillId="0" borderId="34" xfId="0" applyBorder="1" applyAlignment="1">
      <alignment horizontal="center"/>
    </xf>
    <xf numFmtId="0" fontId="0" fillId="0" borderId="35" xfId="0" applyBorder="1"/>
    <xf numFmtId="0" fontId="0" fillId="0" borderId="36" xfId="0" applyBorder="1"/>
    <xf numFmtId="0" fontId="0" fillId="0" borderId="18" xfId="0" applyBorder="1"/>
    <xf numFmtId="0" fontId="0" fillId="0" borderId="37" xfId="0" applyBorder="1" applyAlignment="1">
      <alignment horizontal="center"/>
    </xf>
    <xf numFmtId="0" fontId="0" fillId="0" borderId="38" xfId="0" applyBorder="1" applyAlignment="1">
      <alignment horizontal="center"/>
    </xf>
    <xf numFmtId="0" fontId="0" fillId="0" borderId="33" xfId="0" applyFill="1" applyBorder="1" applyAlignment="1">
      <alignment horizontal="center"/>
    </xf>
    <xf numFmtId="0" fontId="0" fillId="0" borderId="0" xfId="0" applyBorder="1" applyAlignment="1">
      <alignment horizontal="center"/>
    </xf>
    <xf numFmtId="0" fontId="0" fillId="2" borderId="1" xfId="0" applyFill="1" applyBorder="1" applyAlignment="1" applyProtection="1">
      <alignment horizontal="center"/>
      <protection locked="0"/>
    </xf>
    <xf numFmtId="0" fontId="0" fillId="0" borderId="0" xfId="0" applyFill="1" applyProtection="1"/>
    <xf numFmtId="3" fontId="0" fillId="3" borderId="5" xfId="1" applyNumberFormat="1" applyFont="1" applyFill="1" applyBorder="1" applyAlignment="1" applyProtection="1">
      <alignment horizontal="center"/>
      <protection locked="0"/>
    </xf>
    <xf numFmtId="3" fontId="0" fillId="3" borderId="14" xfId="0" applyNumberFormat="1" applyFill="1" applyBorder="1" applyAlignment="1" applyProtection="1">
      <alignment horizontal="center"/>
      <protection locked="0"/>
    </xf>
    <xf numFmtId="3" fontId="0" fillId="3" borderId="5" xfId="0" applyNumberFormat="1" applyFill="1" applyBorder="1" applyAlignment="1" applyProtection="1">
      <alignment horizontal="center"/>
      <protection locked="0"/>
    </xf>
    <xf numFmtId="3" fontId="0" fillId="3" borderId="8" xfId="0" applyNumberFormat="1" applyFill="1" applyBorder="1" applyAlignment="1" applyProtection="1">
      <alignment horizontal="center"/>
      <protection locked="0"/>
    </xf>
    <xf numFmtId="0" fontId="5" fillId="2" borderId="23" xfId="0" applyFont="1" applyFill="1" applyBorder="1" applyAlignment="1" applyProtection="1">
      <alignment horizontal="center" vertical="center"/>
      <protection locked="0"/>
    </xf>
    <xf numFmtId="0" fontId="0" fillId="3" borderId="39" xfId="0" applyFill="1" applyBorder="1" applyAlignment="1" applyProtection="1">
      <alignment horizontal="center" vertical="center"/>
      <protection locked="0"/>
    </xf>
    <xf numFmtId="2" fontId="0" fillId="3" borderId="40" xfId="0" applyNumberFormat="1" applyFill="1" applyBorder="1" applyAlignment="1" applyProtection="1">
      <alignment horizontal="center" vertical="center"/>
      <protection locked="0"/>
    </xf>
    <xf numFmtId="0" fontId="0" fillId="3" borderId="41" xfId="0" applyFill="1" applyBorder="1" applyAlignment="1" applyProtection="1">
      <alignment horizontal="center" vertical="center"/>
      <protection locked="0"/>
    </xf>
    <xf numFmtId="3" fontId="0" fillId="3" borderId="20" xfId="0" applyNumberFormat="1" applyFill="1" applyBorder="1" applyAlignment="1" applyProtection="1">
      <alignment horizontal="center"/>
      <protection locked="0"/>
    </xf>
    <xf numFmtId="3" fontId="0" fillId="3" borderId="25" xfId="0" applyNumberFormat="1" applyFill="1" applyBorder="1" applyAlignment="1" applyProtection="1">
      <alignment horizontal="center"/>
      <protection locked="0"/>
    </xf>
    <xf numFmtId="2" fontId="0" fillId="3" borderId="20" xfId="0" applyNumberFormat="1" applyFill="1" applyBorder="1" applyAlignment="1" applyProtection="1">
      <alignment horizontal="center"/>
      <protection locked="0"/>
    </xf>
    <xf numFmtId="2" fontId="0" fillId="3" borderId="14" xfId="0" applyNumberFormat="1" applyFill="1" applyBorder="1" applyAlignment="1" applyProtection="1">
      <alignment horizontal="center"/>
      <protection locked="0"/>
    </xf>
    <xf numFmtId="165" fontId="0" fillId="3" borderId="20" xfId="0" applyNumberFormat="1" applyFill="1" applyBorder="1" applyAlignment="1" applyProtection="1">
      <alignment horizontal="center"/>
      <protection locked="0"/>
    </xf>
    <xf numFmtId="165" fontId="0" fillId="3" borderId="14" xfId="0" applyNumberFormat="1" applyFill="1" applyBorder="1" applyAlignment="1" applyProtection="1">
      <alignment horizontal="center"/>
      <protection locked="0"/>
    </xf>
    <xf numFmtId="49" fontId="0" fillId="3" borderId="9" xfId="0" applyNumberFormat="1" applyFill="1" applyBorder="1" applyAlignment="1" applyProtection="1">
      <alignment horizontal="center"/>
      <protection locked="0"/>
    </xf>
    <xf numFmtId="49" fontId="0" fillId="3" borderId="21" xfId="0" applyNumberFormat="1" applyFill="1" applyBorder="1" applyAlignment="1" applyProtection="1">
      <alignment horizontal="center"/>
      <protection locked="0"/>
    </xf>
    <xf numFmtId="0" fontId="0" fillId="3" borderId="40" xfId="0" applyFill="1" applyBorder="1" applyAlignment="1" applyProtection="1">
      <alignment horizontal="center" vertical="center"/>
      <protection locked="0"/>
    </xf>
    <xf numFmtId="0" fontId="0" fillId="3" borderId="42" xfId="0" applyFill="1" applyBorder="1" applyAlignment="1" applyProtection="1">
      <alignment horizontal="center" vertical="center"/>
      <protection locked="0"/>
    </xf>
    <xf numFmtId="0" fontId="0" fillId="3" borderId="43" xfId="0" applyFill="1" applyBorder="1" applyAlignment="1" applyProtection="1">
      <alignment horizontal="center" vertical="center"/>
      <protection locked="0"/>
    </xf>
    <xf numFmtId="0" fontId="5" fillId="2" borderId="24" xfId="0" applyFont="1" applyFill="1" applyBorder="1" applyAlignment="1" applyProtection="1">
      <alignment horizontal="center" vertical="center"/>
      <protection locked="0"/>
    </xf>
    <xf numFmtId="3" fontId="0" fillId="3" borderId="39" xfId="0" applyNumberFormat="1" applyFill="1" applyBorder="1" applyAlignment="1" applyProtection="1">
      <alignment horizontal="center"/>
      <protection locked="0"/>
    </xf>
    <xf numFmtId="3" fontId="0" fillId="3" borderId="40" xfId="0" applyNumberFormat="1" applyFill="1" applyBorder="1" applyAlignment="1" applyProtection="1">
      <alignment horizontal="center"/>
      <protection locked="0"/>
    </xf>
    <xf numFmtId="3" fontId="0" fillId="3" borderId="42" xfId="0" applyNumberFormat="1" applyFill="1" applyBorder="1" applyAlignment="1" applyProtection="1">
      <alignment horizontal="center"/>
      <protection locked="0"/>
    </xf>
    <xf numFmtId="2" fontId="0" fillId="3" borderId="39" xfId="0" applyNumberFormat="1" applyFill="1" applyBorder="1" applyAlignment="1" applyProtection="1">
      <alignment horizontal="center"/>
      <protection locked="0"/>
    </xf>
    <xf numFmtId="2" fontId="0" fillId="3" borderId="42" xfId="0" applyNumberFormat="1" applyFill="1" applyBorder="1" applyAlignment="1" applyProtection="1">
      <alignment horizontal="center"/>
      <protection locked="0"/>
    </xf>
    <xf numFmtId="165" fontId="0" fillId="3" borderId="39" xfId="0" applyNumberFormat="1" applyFill="1" applyBorder="1" applyAlignment="1" applyProtection="1">
      <alignment horizontal="center"/>
      <protection locked="0"/>
    </xf>
    <xf numFmtId="165" fontId="0" fillId="3" borderId="42" xfId="0" applyNumberFormat="1" applyFill="1" applyBorder="1" applyAlignment="1" applyProtection="1">
      <alignment horizontal="center"/>
      <protection locked="0"/>
    </xf>
    <xf numFmtId="49" fontId="0" fillId="3" borderId="39" xfId="0" applyNumberFormat="1" applyFill="1" applyBorder="1" applyAlignment="1" applyProtection="1">
      <alignment horizontal="center"/>
      <protection locked="0"/>
    </xf>
    <xf numFmtId="49" fontId="0" fillId="3" borderId="41" xfId="0" applyNumberFormat="1" applyFill="1" applyBorder="1" applyAlignment="1" applyProtection="1">
      <alignment horizontal="center"/>
      <protection locked="0"/>
    </xf>
    <xf numFmtId="0" fontId="0" fillId="0" borderId="0" xfId="0" applyFill="1" applyBorder="1" applyAlignment="1" applyProtection="1">
      <alignment horizontal="center"/>
      <protection locked="0"/>
    </xf>
    <xf numFmtId="0" fontId="0" fillId="3" borderId="1" xfId="0" applyFill="1" applyBorder="1" applyAlignment="1" applyProtection="1">
      <alignment horizontal="center"/>
      <protection locked="0"/>
    </xf>
    <xf numFmtId="0" fontId="8" fillId="0" borderId="0" xfId="0" applyFont="1" applyBorder="1" applyAlignment="1" applyProtection="1">
      <alignment horizontal="left"/>
    </xf>
    <xf numFmtId="0" fontId="5" fillId="0" borderId="0" xfId="0" applyFont="1"/>
    <xf numFmtId="0" fontId="0" fillId="0" borderId="0" xfId="0" applyFill="1" applyAlignment="1" applyProtection="1">
      <alignment horizontal="center"/>
    </xf>
    <xf numFmtId="49" fontId="5" fillId="0" borderId="1" xfId="0" applyNumberFormat="1" applyFont="1" applyBorder="1" applyAlignment="1" applyProtection="1">
      <alignment horizontal="left" vertical="center" indent="1"/>
    </xf>
    <xf numFmtId="166" fontId="9" fillId="0" borderId="1" xfId="0" applyNumberFormat="1" applyFont="1" applyFill="1" applyBorder="1" applyAlignment="1" applyProtection="1">
      <alignment horizontal="center"/>
      <protection locked="0"/>
    </xf>
    <xf numFmtId="2" fontId="0" fillId="3" borderId="43" xfId="0" applyNumberFormat="1" applyFill="1" applyBorder="1" applyAlignment="1" applyProtection="1">
      <alignment horizontal="center" vertical="center"/>
      <protection locked="0"/>
    </xf>
    <xf numFmtId="0" fontId="4" fillId="0" borderId="0" xfId="0" applyFont="1" applyProtection="1"/>
    <xf numFmtId="0" fontId="7" fillId="0" borderId="0" xfId="0" applyFont="1" applyProtection="1"/>
    <xf numFmtId="0" fontId="4" fillId="0" borderId="0" xfId="0" applyFont="1" applyAlignment="1" applyProtection="1">
      <alignment horizontal="right"/>
    </xf>
    <xf numFmtId="0" fontId="6" fillId="2" borderId="40" xfId="0" applyFont="1" applyFill="1" applyBorder="1" applyAlignment="1" applyProtection="1">
      <alignment horizontal="center"/>
      <protection locked="0"/>
    </xf>
    <xf numFmtId="0" fontId="6" fillId="2" borderId="42" xfId="0" applyFont="1" applyFill="1" applyBorder="1" applyAlignment="1" applyProtection="1">
      <alignment horizontal="center"/>
      <protection locked="0"/>
    </xf>
    <xf numFmtId="0" fontId="6" fillId="3" borderId="40" xfId="0" applyFont="1" applyFill="1" applyBorder="1" applyAlignment="1" applyProtection="1">
      <alignment horizontal="center"/>
      <protection locked="0"/>
    </xf>
    <xf numFmtId="14" fontId="6" fillId="3" borderId="40" xfId="0" applyNumberFormat="1" applyFont="1" applyFill="1" applyBorder="1" applyAlignment="1" applyProtection="1">
      <alignment horizontal="center"/>
      <protection locked="0"/>
    </xf>
    <xf numFmtId="0" fontId="6" fillId="3" borderId="42" xfId="0" applyFont="1" applyFill="1" applyBorder="1" applyAlignment="1" applyProtection="1">
      <alignment horizontal="center"/>
      <protection locked="0"/>
    </xf>
    <xf numFmtId="14" fontId="6" fillId="3" borderId="42" xfId="0" applyNumberFormat="1" applyFont="1" applyFill="1" applyBorder="1" applyAlignment="1" applyProtection="1">
      <alignment horizontal="center"/>
      <protection locked="0"/>
    </xf>
    <xf numFmtId="0" fontId="6" fillId="0" borderId="0" xfId="0" applyFont="1" applyAlignment="1" applyProtection="1"/>
    <xf numFmtId="0" fontId="6" fillId="0" borderId="0" xfId="0" applyFont="1" applyProtection="1"/>
    <xf numFmtId="0" fontId="0" fillId="0" borderId="0" xfId="0" applyAlignment="1" applyProtection="1">
      <alignment horizontal="left"/>
    </xf>
    <xf numFmtId="0" fontId="5" fillId="0" borderId="0" xfId="0" applyNumberFormat="1" applyFont="1" applyFill="1" applyBorder="1" applyAlignment="1" applyProtection="1">
      <alignment wrapText="1"/>
      <protection locked="0"/>
    </xf>
    <xf numFmtId="0" fontId="5" fillId="0" borderId="1" xfId="0" applyNumberFormat="1" applyFont="1" applyFill="1" applyBorder="1" applyAlignment="1" applyProtection="1">
      <alignment wrapText="1"/>
      <protection locked="0"/>
    </xf>
    <xf numFmtId="0" fontId="6" fillId="0" borderId="0" xfId="0" applyNumberFormat="1" applyFont="1" applyAlignment="1" applyProtection="1">
      <alignment wrapText="1"/>
    </xf>
    <xf numFmtId="49" fontId="5" fillId="0" borderId="0" xfId="0" applyNumberFormat="1" applyFont="1" applyFill="1" applyBorder="1" applyAlignment="1" applyProtection="1">
      <alignment wrapText="1"/>
      <protection locked="0"/>
    </xf>
    <xf numFmtId="0" fontId="6" fillId="0" borderId="1" xfId="0" applyNumberFormat="1" applyFont="1" applyBorder="1" applyAlignment="1" applyProtection="1">
      <alignment horizontal="left" vertical="center"/>
    </xf>
    <xf numFmtId="3" fontId="0" fillId="3" borderId="14" xfId="0" applyNumberFormat="1" applyFill="1" applyBorder="1" applyAlignment="1" applyProtection="1">
      <alignment horizontal="center"/>
      <protection locked="0"/>
    </xf>
    <xf numFmtId="0" fontId="0" fillId="3" borderId="41" xfId="0" applyFill="1" applyBorder="1" applyAlignment="1" applyProtection="1">
      <alignment horizontal="center" vertical="center"/>
      <protection locked="0"/>
    </xf>
    <xf numFmtId="0" fontId="0" fillId="3" borderId="43" xfId="0" applyFill="1" applyBorder="1" applyAlignment="1" applyProtection="1">
      <alignment horizontal="center" vertical="center"/>
      <protection locked="0"/>
    </xf>
    <xf numFmtId="0" fontId="1" fillId="0" borderId="0" xfId="0" applyFont="1"/>
    <xf numFmtId="3" fontId="0" fillId="3" borderId="40" xfId="0" applyNumberFormat="1" applyFill="1" applyBorder="1" applyAlignment="1" applyProtection="1">
      <alignment horizontal="center" vertical="center"/>
      <protection locked="0"/>
    </xf>
    <xf numFmtId="3" fontId="0" fillId="3" borderId="14" xfId="1" applyNumberFormat="1" applyFont="1" applyFill="1" applyBorder="1" applyAlignment="1" applyProtection="1">
      <alignment horizontal="center"/>
      <protection locked="0"/>
    </xf>
    <xf numFmtId="3" fontId="0" fillId="3" borderId="27" xfId="1" applyNumberFormat="1" applyFont="1" applyFill="1" applyBorder="1" applyAlignment="1" applyProtection="1">
      <alignment horizontal="center"/>
      <protection locked="0"/>
    </xf>
    <xf numFmtId="3" fontId="0" fillId="3" borderId="14" xfId="0" applyNumberFormat="1" applyFill="1" applyBorder="1" applyAlignment="1" applyProtection="1">
      <alignment horizontal="center"/>
      <protection locked="0"/>
    </xf>
    <xf numFmtId="3" fontId="0" fillId="3" borderId="27" xfId="0" applyNumberFormat="1" applyFill="1" applyBorder="1" applyAlignment="1" applyProtection="1">
      <alignment horizontal="center"/>
      <protection locked="0"/>
    </xf>
    <xf numFmtId="0" fontId="0" fillId="2" borderId="1" xfId="0" applyFill="1" applyBorder="1" applyAlignment="1" applyProtection="1">
      <alignment horizontal="center"/>
      <protection locked="0"/>
    </xf>
    <xf numFmtId="0" fontId="2" fillId="0" borderId="0" xfId="0" applyNumberFormat="1" applyFont="1" applyAlignment="1" applyProtection="1">
      <alignment horizontal="center" vertical="center"/>
    </xf>
    <xf numFmtId="0" fontId="3" fillId="0" borderId="0" xfId="0" applyNumberFormat="1" applyFont="1" applyAlignment="1" applyProtection="1">
      <alignment horizontal="center" vertical="center"/>
    </xf>
    <xf numFmtId="0" fontId="8" fillId="0" borderId="22" xfId="0" applyFont="1" applyBorder="1" applyAlignment="1" applyProtection="1">
      <alignment horizontal="right"/>
    </xf>
    <xf numFmtId="0" fontId="0" fillId="3" borderId="1" xfId="0" applyFill="1" applyBorder="1" applyAlignment="1" applyProtection="1">
      <alignment horizontal="center"/>
      <protection locked="0"/>
    </xf>
    <xf numFmtId="0" fontId="0" fillId="3" borderId="2" xfId="0" applyFill="1" applyBorder="1" applyAlignment="1" applyProtection="1">
      <alignment horizontal="center"/>
      <protection locked="0"/>
    </xf>
    <xf numFmtId="0" fontId="5" fillId="0" borderId="44" xfId="0" applyFont="1" applyBorder="1" applyAlignment="1" applyProtection="1">
      <alignment horizontal="center" vertical="center"/>
    </xf>
    <xf numFmtId="0" fontId="5" fillId="0" borderId="45" xfId="0" applyFont="1" applyBorder="1" applyAlignment="1" applyProtection="1">
      <alignment horizontal="center" vertical="center"/>
    </xf>
    <xf numFmtId="0" fontId="5" fillId="0" borderId="43" xfId="0" applyFont="1" applyBorder="1" applyAlignment="1" applyProtection="1">
      <alignment horizontal="center" vertical="center"/>
    </xf>
    <xf numFmtId="0" fontId="6" fillId="0" borderId="44" xfId="0" applyFont="1" applyBorder="1" applyAlignment="1" applyProtection="1">
      <alignment horizontal="center" vertical="center" wrapText="1"/>
    </xf>
    <xf numFmtId="0" fontId="6" fillId="0" borderId="45" xfId="0" applyFont="1" applyBorder="1" applyAlignment="1" applyProtection="1">
      <alignment horizontal="center" vertical="center" wrapText="1"/>
    </xf>
    <xf numFmtId="0" fontId="6" fillId="0" borderId="43" xfId="0" applyFont="1" applyBorder="1" applyAlignment="1" applyProtection="1">
      <alignment horizontal="center" vertical="center" wrapText="1"/>
    </xf>
    <xf numFmtId="0" fontId="9" fillId="0" borderId="44" xfId="0" applyFont="1" applyBorder="1" applyAlignment="1" applyProtection="1">
      <alignment horizontal="center" vertical="center" wrapText="1"/>
    </xf>
    <xf numFmtId="0" fontId="9" fillId="0" borderId="45" xfId="0" applyFont="1" applyBorder="1" applyAlignment="1" applyProtection="1">
      <alignment horizontal="center" vertical="center" wrapText="1"/>
    </xf>
    <xf numFmtId="0" fontId="9" fillId="0" borderId="43" xfId="0" applyFont="1" applyBorder="1" applyAlignment="1" applyProtection="1">
      <alignment horizontal="center" vertical="center" wrapText="1"/>
    </xf>
    <xf numFmtId="0" fontId="0" fillId="3" borderId="46" xfId="0" applyFill="1" applyBorder="1" applyAlignment="1" applyProtection="1">
      <alignment horizontal="center" vertical="center"/>
      <protection locked="0"/>
    </xf>
    <xf numFmtId="0" fontId="0" fillId="3" borderId="41" xfId="0" applyFill="1" applyBorder="1" applyAlignment="1" applyProtection="1">
      <alignment horizontal="center" vertical="center"/>
      <protection locked="0"/>
    </xf>
    <xf numFmtId="0" fontId="9" fillId="0" borderId="2" xfId="0" applyFont="1" applyBorder="1" applyAlignment="1" applyProtection="1">
      <alignment horizontal="center"/>
    </xf>
    <xf numFmtId="0" fontId="9" fillId="0" borderId="38" xfId="0" applyFont="1" applyBorder="1" applyAlignment="1" applyProtection="1">
      <alignment horizontal="center"/>
    </xf>
    <xf numFmtId="0" fontId="0" fillId="3" borderId="44" xfId="0" applyFill="1" applyBorder="1" applyAlignment="1" applyProtection="1">
      <alignment horizontal="center" vertical="center" wrapText="1"/>
      <protection locked="0"/>
    </xf>
    <xf numFmtId="0" fontId="0" fillId="3" borderId="43" xfId="0" applyFill="1" applyBorder="1" applyAlignment="1" applyProtection="1">
      <alignment horizontal="center" vertical="center" wrapText="1"/>
      <protection locked="0"/>
    </xf>
    <xf numFmtId="0" fontId="0" fillId="3" borderId="43" xfId="0" applyFill="1" applyBorder="1" applyAlignment="1" applyProtection="1">
      <alignment horizontal="center" vertical="center"/>
      <protection locked="0"/>
    </xf>
    <xf numFmtId="0" fontId="9" fillId="0" borderId="47" xfId="0" applyFont="1" applyBorder="1" applyAlignment="1" applyProtection="1">
      <alignment horizontal="center"/>
    </xf>
    <xf numFmtId="0" fontId="5" fillId="2" borderId="44" xfId="0" applyFont="1" applyFill="1" applyBorder="1" applyAlignment="1" applyProtection="1">
      <alignment horizontal="center" vertical="center" wrapText="1"/>
      <protection locked="0"/>
    </xf>
    <xf numFmtId="0" fontId="5" fillId="2" borderId="41" xfId="0" applyFont="1" applyFill="1" applyBorder="1" applyAlignment="1" applyProtection="1">
      <alignment horizontal="center" vertical="center" wrapText="1"/>
      <protection locked="0"/>
    </xf>
    <xf numFmtId="0" fontId="0" fillId="0" borderId="44" xfId="0" applyBorder="1" applyAlignment="1" applyProtection="1">
      <alignment horizontal="center" vertical="center" textRotation="90" wrapText="1" shrinkToFit="1"/>
    </xf>
    <xf numFmtId="0" fontId="0" fillId="0" borderId="45" xfId="0" applyBorder="1" applyAlignment="1" applyProtection="1">
      <alignment horizontal="center" vertical="center" textRotation="90" wrapText="1" shrinkToFit="1"/>
    </xf>
    <xf numFmtId="0" fontId="0" fillId="0" borderId="41" xfId="0" applyBorder="1" applyAlignment="1" applyProtection="1">
      <alignment horizontal="center" vertical="center" textRotation="90" wrapText="1" shrinkToFit="1"/>
    </xf>
    <xf numFmtId="0" fontId="5" fillId="0" borderId="28" xfId="0" applyFont="1" applyBorder="1" applyAlignment="1" applyProtection="1">
      <alignment horizontal="left" wrapText="1" indent="1"/>
    </xf>
    <xf numFmtId="0" fontId="5" fillId="0" borderId="29" xfId="0" applyFont="1" applyBorder="1" applyAlignment="1" applyProtection="1">
      <alignment horizontal="left" wrapText="1" indent="1"/>
    </xf>
    <xf numFmtId="0" fontId="5" fillId="0" borderId="48" xfId="0" applyFont="1" applyBorder="1" applyAlignment="1" applyProtection="1">
      <alignment horizontal="left" wrapText="1" indent="1"/>
    </xf>
    <xf numFmtId="0" fontId="5" fillId="0" borderId="21" xfId="0" applyFont="1" applyBorder="1" applyAlignment="1" applyProtection="1">
      <alignment horizontal="left" wrapText="1" indent="1"/>
    </xf>
    <xf numFmtId="0" fontId="5" fillId="0" borderId="22" xfId="0" applyFont="1" applyBorder="1" applyAlignment="1" applyProtection="1">
      <alignment horizontal="left" wrapText="1" indent="1"/>
    </xf>
    <xf numFmtId="0" fontId="5" fillId="0" borderId="49" xfId="0" applyFont="1" applyBorder="1" applyAlignment="1" applyProtection="1">
      <alignment horizontal="left" wrapText="1" indent="1"/>
    </xf>
    <xf numFmtId="0" fontId="0" fillId="2" borderId="41" xfId="0" applyFill="1" applyBorder="1" applyProtection="1">
      <protection locked="0"/>
    </xf>
    <xf numFmtId="0" fontId="0" fillId="0" borderId="45" xfId="0" applyBorder="1" applyAlignment="1" applyProtection="1">
      <alignment horizontal="center" vertical="center" textRotation="90"/>
    </xf>
    <xf numFmtId="0" fontId="0" fillId="0" borderId="41" xfId="0" applyBorder="1" applyAlignment="1" applyProtection="1">
      <alignment horizontal="center" vertical="center" textRotation="90"/>
    </xf>
    <xf numFmtId="0" fontId="0" fillId="0" borderId="41" xfId="0" applyBorder="1" applyProtection="1">
      <protection locked="0"/>
    </xf>
    <xf numFmtId="0" fontId="10" fillId="0" borderId="1" xfId="0" applyFont="1" applyBorder="1" applyAlignment="1" applyProtection="1">
      <alignment horizontal="left"/>
    </xf>
    <xf numFmtId="0" fontId="5" fillId="0" borderId="1" xfId="0" applyNumberFormat="1" applyFont="1" applyBorder="1" applyAlignment="1" applyProtection="1">
      <alignment horizontal="left" vertical="center"/>
    </xf>
    <xf numFmtId="0" fontId="5" fillId="0" borderId="23" xfId="0" applyFont="1" applyBorder="1" applyAlignment="1" applyProtection="1">
      <alignment horizontal="left" wrapText="1" indent="1"/>
    </xf>
    <xf numFmtId="0" fontId="5" fillId="0" borderId="50" xfId="0" applyFont="1" applyBorder="1" applyAlignment="1" applyProtection="1">
      <alignment horizontal="left" wrapText="1" indent="1"/>
    </xf>
    <xf numFmtId="0" fontId="5" fillId="0" borderId="51" xfId="0" applyFont="1" applyBorder="1" applyAlignment="1" applyProtection="1">
      <alignment horizontal="left" wrapText="1" inden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11</xdr:col>
      <xdr:colOff>142875</xdr:colOff>
      <xdr:row>1</xdr:row>
      <xdr:rowOff>63500</xdr:rowOff>
    </xdr:from>
    <xdr:to>
      <xdr:col>22</xdr:col>
      <xdr:colOff>409575</xdr:colOff>
      <xdr:row>66</xdr:row>
      <xdr:rowOff>42334</xdr:rowOff>
    </xdr:to>
    <xdr:sp macro="" textlink="">
      <xdr:nvSpPr>
        <xdr:cNvPr id="3074" name="Text Box 2"/>
        <xdr:cNvSpPr txBox="1">
          <a:spLocks noChangeArrowheads="1"/>
        </xdr:cNvSpPr>
      </xdr:nvSpPr>
      <xdr:spPr bwMode="auto">
        <a:xfrm>
          <a:off x="7720542" y="222250"/>
          <a:ext cx="7018866" cy="1033991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0" tIns="137160" rIns="182880" bIns="13716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200" b="1" i="0" u="sng" strike="noStrike" kern="0" cap="none" spc="0" normalizeH="0" baseline="0" noProof="0">
              <a:ln>
                <a:noFill/>
              </a:ln>
              <a:solidFill>
                <a:srgbClr val="000000"/>
              </a:solidFill>
              <a:effectLst/>
              <a:uLnTx/>
              <a:uFillTx/>
              <a:latin typeface="Arial"/>
              <a:ea typeface="+mn-ea"/>
              <a:cs typeface="Arial"/>
            </a:rPr>
            <a:t>Guidance for Questions on the "RPR Form Pg 2" Worksheet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The "RPR Form Pg 2" worksheet contains two types of shaded cells. You must answer any cell that is shaded "</a:t>
          </a:r>
          <a:r>
            <a:rPr kumimoji="0" lang="en-US" sz="1000" b="1" i="0" u="none" strike="noStrike" kern="0" cap="none" spc="0" normalizeH="0" baseline="0" noProof="0">
              <a:ln>
                <a:noFill/>
              </a:ln>
              <a:solidFill>
                <a:srgbClr val="339966"/>
              </a:solidFill>
              <a:effectLst/>
              <a:uLnTx/>
              <a:uFillTx/>
              <a:latin typeface="Arial"/>
              <a:ea typeface="+mn-ea"/>
              <a:cs typeface="Arial"/>
            </a:rPr>
            <a:t>Green</a:t>
          </a:r>
          <a:r>
            <a:rPr kumimoji="0" lang="en-US" sz="1000" b="0" i="0" u="none" strike="noStrike" kern="0" cap="none" spc="0" normalizeH="0" baseline="0" noProof="0">
              <a:ln>
                <a:noFill/>
              </a:ln>
              <a:solidFill>
                <a:srgbClr val="000000"/>
              </a:solidFill>
              <a:effectLst/>
              <a:uLnTx/>
              <a:uFillTx/>
              <a:latin typeface="Arial"/>
              <a:ea typeface="+mn-ea"/>
              <a:cs typeface="Arial"/>
            </a:rPr>
            <a:t>."  If you answer "Yes" in any of the green cells, you must also answer the cells below it that are shaded "</a:t>
          </a:r>
          <a:r>
            <a:rPr kumimoji="0" lang="en-US" sz="1000" b="1" i="0" u="none" strike="noStrike" kern="0" cap="none" spc="0" normalizeH="0" baseline="0" noProof="0">
              <a:ln>
                <a:noFill/>
              </a:ln>
              <a:solidFill>
                <a:srgbClr val="3366FF"/>
              </a:solidFill>
              <a:effectLst/>
              <a:uLnTx/>
              <a:uFillTx/>
              <a:latin typeface="Arial"/>
              <a:ea typeface="+mn-ea"/>
              <a:cs typeface="Arial"/>
            </a:rPr>
            <a:t>Blue</a:t>
          </a:r>
          <a:r>
            <a:rPr kumimoji="0" lang="en-US" sz="1000" b="0" i="0" u="none" strike="noStrike" kern="0" cap="none" spc="0" normalizeH="0" baseline="0" noProof="0">
              <a:ln>
                <a:noFill/>
              </a:ln>
              <a:solidFill>
                <a:srgbClr val="000000"/>
              </a:solidFill>
              <a:effectLst/>
              <a:uLnTx/>
              <a:uFillTx/>
              <a:latin typeface="Arial"/>
              <a:ea typeface="+mn-ea"/>
              <a:cs typeface="Arial"/>
            </a:rPr>
            <a:t>."   If you answer "No" in one of the green cells, you should leave the blue cells below it blank.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Some plants will send a portion of a particular recycle stream to an equalization basin and return another portion directly to the treatment plant.  If this situation exists at your plant, you will need to complete both parts (the "Flow Equalization" part and the "Direct Recycle" part) of the "Details" worksheet for that particular stream.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sng" strike="noStrike" kern="0" cap="none" spc="0" normalizeH="0" baseline="0" noProof="0">
              <a:ln>
                <a:noFill/>
              </a:ln>
              <a:solidFill>
                <a:srgbClr val="000000"/>
              </a:solidFill>
              <a:effectLst/>
              <a:uLnTx/>
              <a:uFillTx/>
              <a:latin typeface="Arial"/>
              <a:ea typeface="+mn-ea"/>
              <a:cs typeface="Arial"/>
            </a:rPr>
            <a:t>Part 1 -- </a:t>
          </a:r>
          <a:r>
            <a:rPr kumimoji="0" lang="en-US" sz="1000" b="1" i="1" u="sng" strike="noStrike" kern="0" cap="none" spc="0" normalizeH="0" baseline="0" noProof="0">
              <a:ln>
                <a:noFill/>
              </a:ln>
              <a:solidFill>
                <a:srgbClr val="000000"/>
              </a:solidFill>
              <a:effectLst/>
              <a:uLnTx/>
              <a:uFillTx/>
              <a:latin typeface="Arial"/>
              <a:ea typeface="+mn-ea"/>
              <a:cs typeface="Arial"/>
            </a:rPr>
            <a:t>"Chemical pretreatment provided?"</a:t>
          </a:r>
          <a:endParaRPr kumimoji="0" lang="en-US" sz="1000" b="0" i="1"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If your plant provides chemical pretreatment for one or more recycle streams, please describe the pretreatment process.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sng" strike="noStrike" kern="0" cap="none" spc="0" normalizeH="0" baseline="0" noProof="0">
              <a:ln>
                <a:noFill/>
              </a:ln>
              <a:solidFill>
                <a:srgbClr val="000000"/>
              </a:solidFill>
              <a:effectLst/>
              <a:uLnTx/>
              <a:uFillTx/>
              <a:latin typeface="Arial"/>
              <a:ea typeface="+mn-ea"/>
              <a:cs typeface="Arial"/>
            </a:rPr>
            <a:t>Part 2 -- </a:t>
          </a:r>
          <a:r>
            <a:rPr kumimoji="0" lang="en-US" sz="1000" b="1" i="1" u="sng" strike="noStrike" kern="0" cap="none" spc="0" normalizeH="0" baseline="0" noProof="0">
              <a:ln>
                <a:noFill/>
              </a:ln>
              <a:solidFill>
                <a:srgbClr val="000000"/>
              </a:solidFill>
              <a:effectLst/>
              <a:uLnTx/>
              <a:uFillTx/>
              <a:latin typeface="Arial"/>
              <a:ea typeface="+mn-ea"/>
              <a:cs typeface="Arial"/>
            </a:rPr>
            <a:t>"Flow equalization basin provided prior to recycle?"</a:t>
          </a:r>
          <a:endParaRPr kumimoji="0" lang="en-US" sz="1000" b="0" i="1"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Please describe each recycle stream that goes to an equalization basin before it is returned to the main treatment process.  In Texas, the most common types of equalization basins are sludge lagoons and spent backwash water tanks.  However, almost any basin that is used to temporarily store spent backwash water or sludge blowdown should be called an equalization basin. </a:t>
          </a:r>
          <a:r>
            <a:rPr kumimoji="0" lang="en-US" sz="1000" b="0" i="0" u="sng" strike="noStrike" kern="0" cap="none" spc="0" normalizeH="0" baseline="0" noProof="0">
              <a:ln>
                <a:noFill/>
              </a:ln>
              <a:solidFill>
                <a:srgbClr val="000000"/>
              </a:solidFill>
              <a:effectLst/>
              <a:uLnTx/>
              <a:uFillTx/>
              <a:latin typeface="Arial"/>
              <a:ea typeface="+mn-ea"/>
              <a:cs typeface="Arial"/>
            </a:rPr>
            <a:t>It is important to note that the TCEQ does not consider a basin to be an "equalization basin" unless it is able to hold at least one-half of the total volume of material produced during a single recycle event, or provides a detention time of at least four hours at the maximum flow rate at which the material is returned to the main treatment process.</a:t>
          </a:r>
          <a:r>
            <a:rPr kumimoji="0" lang="en-US" sz="1000" b="0" i="0" u="none" strike="noStrike" kern="0" cap="none" spc="0" normalizeH="0" baseline="0" noProof="0">
              <a:ln>
                <a:noFill/>
              </a:ln>
              <a:solidFill>
                <a:srgbClr val="000000"/>
              </a:solidFill>
              <a:effectLst/>
              <a:uLnTx/>
              <a:uFillTx/>
              <a:latin typeface="Arial"/>
              <a:ea typeface="+mn-ea"/>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Answer "Yes" for any stream that is sent to a sludge lagoon or any other kind of basin that is used to reduce the rate at which recycled streams are returned to the main treatment plant.  </a:t>
          </a:r>
          <a:endParaRPr kumimoji="0" lang="en-US" sz="1000" b="1" i="0" u="sng"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1" i="0" u="sng"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sng" strike="noStrike" kern="0" cap="none" spc="0" normalizeH="0" baseline="0" noProof="0">
              <a:ln>
                <a:noFill/>
              </a:ln>
              <a:solidFill>
                <a:srgbClr val="000000"/>
              </a:solidFill>
              <a:effectLst/>
              <a:uLnTx/>
              <a:uFillTx/>
              <a:latin typeface="Arial"/>
              <a:ea typeface="+mn-ea"/>
              <a:cs typeface="Arial"/>
            </a:rPr>
            <a:t>Describing the recycle stream that is sent to the equalization basin</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Although most of the entries are adequately described in the "Details" worksheet, the following issue warrants more discussion than can be provided in the space allowed for data entry instructions.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1" i="0" u="sng"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none" strike="noStrike" kern="0" cap="none" spc="0" normalizeH="0" baseline="0" noProof="0">
              <a:ln>
                <a:noFill/>
              </a:ln>
              <a:solidFill>
                <a:srgbClr val="000000"/>
              </a:solidFill>
              <a:effectLst/>
              <a:uLnTx/>
              <a:uFillTx/>
              <a:latin typeface="Arial"/>
              <a:ea typeface="+mn-ea"/>
              <a:cs typeface="Arial"/>
            </a:rPr>
            <a:t>Average Flow Rate</a:t>
          </a:r>
          <a:r>
            <a:rPr kumimoji="0" lang="en-US" sz="1000" b="0" i="0" u="none" strike="noStrike" kern="0" cap="none" spc="0" normalizeH="0" baseline="0" noProof="0">
              <a:ln>
                <a:noFill/>
              </a:ln>
              <a:solidFill>
                <a:srgbClr val="000000"/>
              </a:solidFill>
              <a:effectLst/>
              <a:uLnTx/>
              <a:uFillTx/>
              <a:latin typeface="Arial"/>
              <a:ea typeface="+mn-ea"/>
              <a:cs typeface="Arial"/>
            </a:rPr>
            <a:t> - is the average rate at which the recycle stream is typically produced during a single recycle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                                   event. If the flow rate at which the recycle stream is produced is not constant during a single</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                                   recycle event, you must calculate the average value using the following formula:</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1" i="0" u="sng"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sng" strike="noStrike" kern="0" cap="none" spc="0" normalizeH="0" baseline="0" noProof="0">
              <a:ln>
                <a:noFill/>
              </a:ln>
              <a:solidFill>
                <a:srgbClr val="000000"/>
              </a:solidFill>
              <a:effectLst/>
              <a:uLnTx/>
              <a:uFillTx/>
              <a:latin typeface="Arial"/>
              <a:ea typeface="+mn-ea"/>
              <a:cs typeface="Arial"/>
            </a:rPr>
            <a:t>Describing the flow equalization basin</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1" i="0" u="sng"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none" strike="noStrike" kern="0" cap="none" spc="0" normalizeH="0" baseline="0" noProof="0">
              <a:ln>
                <a:noFill/>
              </a:ln>
              <a:solidFill>
                <a:srgbClr val="000000"/>
              </a:solidFill>
              <a:effectLst/>
              <a:uLnTx/>
              <a:uFillTx/>
              <a:latin typeface="Arial"/>
              <a:ea typeface="+mn-ea"/>
              <a:cs typeface="Arial"/>
            </a:rPr>
            <a:t>Surface Area</a:t>
          </a:r>
          <a:endParaRPr kumimoji="0" lang="en-US"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  The surface area of an equalization basin can usually be calculated using the following formulas:</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      (Surface) Area of a Circle = 0.785 X diameter (in feet) X diameter (in feet)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      (Surface) Area of a Rectangle = Length (in feet) X Width (in feet)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However, it is important to know how to report this value if the plant operates several equalization basins or if the equalization basin has sloped walls.</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      ~  If the plant operates several equalization basins that operate in series, report the surface area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          of the basin where most of the solids are removed.</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      ~  If the plant has several basins that operate in parallel, report the total surface area because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          solids will tend to be removed equally in all basins.</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      ~  If the side walls of the equalization basin are sloped, calculate the surface area using the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          dimensions that exist under normal operating conditions.   </a:t>
          </a:r>
          <a:endParaRPr kumimoji="0" lang="en-US" sz="1000" b="1" i="0" u="sng"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1" i="0" u="sng"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none" strike="noStrike" kern="0" cap="none" spc="0" normalizeH="0" baseline="0" noProof="0">
              <a:ln>
                <a:noFill/>
              </a:ln>
              <a:solidFill>
                <a:srgbClr val="000000"/>
              </a:solidFill>
              <a:effectLst/>
              <a:uLnTx/>
              <a:uFillTx/>
              <a:latin typeface="Arial"/>
              <a:ea typeface="+mn-ea"/>
              <a:cs typeface="Arial"/>
            </a:rPr>
            <a:t>Mode of Operation</a:t>
          </a:r>
          <a:endParaRPr kumimoji="0" lang="en-US"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 Fill and Drain - Describes a "batch" type operation where the equalization basin typically fills when the recycled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                         stream is produced and is then emptied as the stream is returned to the main treatment plant.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                         In fill and drain operations, the equalization basin remains relatively empty between recycle events.</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                         Most plants that have a concrete spent backwash water tank will use the fill and drain mode of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                         operation since the water level in the tank rises and falls significantly between recycle events.</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 Continuous - Describes an operational mode where the equalization basin is not drained between recycle events.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                      The most common type of continuous operation in Texas involves the recycle of decant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                      water/supernatant from a sludge lagoon or similar basin.  However, any basin when the water level</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                      remains fairly constant during normal operation is being operated in a continuous mode.</a:t>
          </a:r>
          <a:endParaRPr kumimoji="0" lang="en-US" sz="1000" b="1" i="0" u="sng" strike="noStrike" kern="0" cap="none" spc="0" normalizeH="0" baseline="0" noProof="0">
            <a:ln>
              <a:noFill/>
            </a:ln>
            <a:solidFill>
              <a:srgbClr val="000000"/>
            </a:solidFill>
            <a:effectLst/>
            <a:uLnTx/>
            <a:uFillTx/>
            <a:latin typeface="Arial"/>
            <a:ea typeface="+mn-ea"/>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800" b="0" i="0" u="none" strike="noStrike" baseline="0">
            <a:solidFill>
              <a:srgbClr val="000000"/>
            </a:solidFill>
            <a:latin typeface="Arial"/>
            <a:cs typeface="Arial"/>
          </a:endParaRPr>
        </a:p>
        <a:p>
          <a:pPr algn="ctr" rtl="0">
            <a:defRPr sz="1000"/>
          </a:pPr>
          <a:endParaRPr lang="en-US" sz="800" b="0" i="0" u="none" strike="noStrike" baseline="0">
            <a:solidFill>
              <a:srgbClr val="000000"/>
            </a:solidFill>
            <a:latin typeface="Arial"/>
            <a:cs typeface="Arial"/>
          </a:endParaRPr>
        </a:p>
        <a:p>
          <a:pPr algn="ctr" rtl="0">
            <a:defRPr sz="1000"/>
          </a:pPr>
          <a:endParaRPr lang="en-US" sz="800" b="0" i="0" u="none" strike="noStrike" baseline="0">
            <a:solidFill>
              <a:srgbClr val="000000"/>
            </a:solidFill>
            <a:latin typeface="Arial"/>
            <a:cs typeface="Arial"/>
          </a:endParaRPr>
        </a:p>
        <a:p>
          <a:pPr algn="l" rtl="0">
            <a:defRPr sz="1000"/>
          </a:pPr>
          <a:r>
            <a:rPr lang="en-US" sz="800" b="0" i="0" u="none" strike="noStrike" baseline="0">
              <a:solidFill>
                <a:srgbClr val="000000"/>
              </a:solidFill>
              <a:latin typeface="Arial"/>
              <a:cs typeface="Arial"/>
            </a:rPr>
            <a:t>						</a:t>
          </a:r>
          <a:endParaRPr lang="en-US" sz="700" b="0" i="0" u="none" strike="noStrike" baseline="0">
            <a:solidFill>
              <a:srgbClr val="000000"/>
            </a:solidFill>
            <a:latin typeface="Arial"/>
            <a:cs typeface="Arial"/>
          </a:endParaRPr>
        </a:p>
      </xdr:txBody>
    </xdr:sp>
    <xdr:clientData/>
  </xdr:twoCellAnchor>
  <xdr:twoCellAnchor>
    <xdr:from>
      <xdr:col>0</xdr:col>
      <xdr:colOff>255058</xdr:colOff>
      <xdr:row>1</xdr:row>
      <xdr:rowOff>56090</xdr:rowOff>
    </xdr:from>
    <xdr:to>
      <xdr:col>10</xdr:col>
      <xdr:colOff>1274233</xdr:colOff>
      <xdr:row>66</xdr:row>
      <xdr:rowOff>63500</xdr:rowOff>
    </xdr:to>
    <xdr:sp macro="" textlink="">
      <xdr:nvSpPr>
        <xdr:cNvPr id="3075" name="Text Box 3"/>
        <xdr:cNvSpPr txBox="1">
          <a:spLocks noChangeArrowheads="1"/>
        </xdr:cNvSpPr>
      </xdr:nvSpPr>
      <xdr:spPr bwMode="auto">
        <a:xfrm>
          <a:off x="255058" y="214840"/>
          <a:ext cx="7157508" cy="1036849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0" tIns="137160" rIns="182880" bIns="137160" anchor="t" upright="1"/>
        <a:lstStyle/>
        <a:p>
          <a:pPr algn="l" rtl="0">
            <a:defRPr sz="1000"/>
          </a:pPr>
          <a:r>
            <a:rPr lang="en-US" sz="1000" b="0" i="0" u="none" strike="noStrike" baseline="0">
              <a:solidFill>
                <a:srgbClr val="000000"/>
              </a:solidFill>
              <a:latin typeface="Arial"/>
              <a:cs typeface="Arial"/>
            </a:rPr>
            <a:t>All public water systems’ treatment plants that treat surface water or groundwater under the direct influence of surface water (GUI) must submit a Water Treatment Plant Recycling Practices Report (Recycling Practices Report) and treatment plant schematic. This form is intended to help systems meet the requirements of the Filter Backwash Recycling Rule (FBRR). The goal of this rule is to ensure recycling occurs in a way that does not upset or overload the treatment processes at the plant or increase the risk of waterborne diseases caused by various pathogenic parasites, bacteria, and viruses that are occasionally found in lakes, rivers, and other surface water sources.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200" b="1" i="0" u="sng"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100" b="1" i="0" u="sng" strike="noStrike" kern="0" cap="none" spc="0" normalizeH="0" baseline="0" noProof="0">
              <a:ln>
                <a:noFill/>
              </a:ln>
              <a:solidFill>
                <a:srgbClr val="000000"/>
              </a:solidFill>
              <a:effectLst/>
              <a:uLnTx/>
              <a:uFillTx/>
              <a:latin typeface="Arial"/>
              <a:ea typeface="+mn-ea"/>
              <a:cs typeface="Arial"/>
            </a:rPr>
            <a:t>Guidance for Questions on the "RPR Form Pg 1" Worksheet</a:t>
          </a:r>
          <a:endParaRPr kumimoji="0" lang="en-US" sz="9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The "RPR Form Pg 1" worksheet contains two types of shaded cells. You must answer any cell that is shaded "</a:t>
          </a:r>
          <a:r>
            <a:rPr kumimoji="0" lang="en-US" sz="1000" b="1" i="0" u="none" strike="noStrike" kern="0" cap="none" spc="0" normalizeH="0" baseline="0" noProof="0">
              <a:ln>
                <a:noFill/>
              </a:ln>
              <a:solidFill>
                <a:srgbClr val="339966"/>
              </a:solidFill>
              <a:effectLst/>
              <a:uLnTx/>
              <a:uFillTx/>
              <a:latin typeface="Arial"/>
              <a:ea typeface="+mn-ea"/>
              <a:cs typeface="Arial"/>
            </a:rPr>
            <a:t>Green</a:t>
          </a:r>
          <a:r>
            <a:rPr kumimoji="0" lang="en-US" sz="1000" b="0" i="0" u="none" strike="noStrike" kern="0" cap="none" spc="0" normalizeH="0" baseline="0" noProof="0">
              <a:ln>
                <a:noFill/>
              </a:ln>
              <a:solidFill>
                <a:srgbClr val="000000"/>
              </a:solidFill>
              <a:effectLst/>
              <a:uLnTx/>
              <a:uFillTx/>
              <a:latin typeface="Arial"/>
              <a:ea typeface="+mn-ea"/>
              <a:cs typeface="Arial"/>
            </a:rPr>
            <a:t>."  If you answer "Yes" in any of the green cells, you must also answer the cells below it that are shaded "</a:t>
          </a:r>
          <a:r>
            <a:rPr kumimoji="0" lang="en-US" sz="1000" b="1" i="0" u="none" strike="noStrike" kern="0" cap="none" spc="0" normalizeH="0" baseline="0" noProof="0">
              <a:ln>
                <a:noFill/>
              </a:ln>
              <a:solidFill>
                <a:srgbClr val="3366FF"/>
              </a:solidFill>
              <a:effectLst/>
              <a:uLnTx/>
              <a:uFillTx/>
              <a:latin typeface="Arial"/>
              <a:ea typeface="+mn-ea"/>
              <a:cs typeface="Arial"/>
            </a:rPr>
            <a:t>Blue</a:t>
          </a:r>
          <a:r>
            <a:rPr kumimoji="0" lang="en-US" sz="1000" b="0" i="0" u="none" strike="noStrike" kern="0" cap="none" spc="0" normalizeH="0" baseline="0" noProof="0">
              <a:ln>
                <a:noFill/>
              </a:ln>
              <a:solidFill>
                <a:srgbClr val="000000"/>
              </a:solidFill>
              <a:effectLst/>
              <a:uLnTx/>
              <a:uFillTx/>
              <a:latin typeface="Arial"/>
              <a:ea typeface="+mn-ea"/>
              <a:cs typeface="Arial"/>
            </a:rPr>
            <a:t>."   If you answer "No" in one of the green cells, you should leave the blue cells below it blank. </a:t>
          </a:r>
        </a:p>
        <a:p>
          <a:pPr algn="l" rtl="0">
            <a:defRPr sz="1000"/>
          </a:pPr>
          <a:endParaRPr lang="en-US" sz="1000" b="0" i="0" u="none" strike="noStrike" baseline="0">
            <a:solidFill>
              <a:srgbClr val="000000"/>
            </a:solidFill>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sng" strike="noStrike" kern="0" cap="none" spc="0" normalizeH="0" baseline="0" noProof="0">
              <a:ln>
                <a:noFill/>
              </a:ln>
              <a:solidFill>
                <a:srgbClr val="000000"/>
              </a:solidFill>
              <a:effectLst/>
              <a:uLnTx/>
              <a:uFillTx/>
              <a:latin typeface="Arial"/>
              <a:ea typeface="+mn-ea"/>
              <a:cs typeface="Arial"/>
            </a:rPr>
            <a:t>Question No. 1: </a:t>
          </a:r>
          <a:r>
            <a:rPr kumimoji="0" lang="en-US" sz="1000" b="1" i="1" u="sng" strike="noStrike" kern="0" cap="none" spc="0" normalizeH="0" baseline="0" noProof="0">
              <a:ln>
                <a:noFill/>
              </a:ln>
              <a:solidFill>
                <a:srgbClr val="000000"/>
              </a:solidFill>
              <a:effectLst/>
              <a:uLnTx/>
              <a:uFillTx/>
              <a:latin typeface="Arial"/>
              <a:ea typeface="+mn-ea"/>
              <a:cs typeface="Arial"/>
            </a:rPr>
            <a:t>"Does the treatment plant use conventional filters?"</a:t>
          </a:r>
          <a:endParaRPr kumimoji="0" lang="en-US" sz="1000" b="0" i="1"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Answer "No" to Question No. 1 if all of the treated water your plant produces passes though one or more of the following membrane filters:</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  ~ reverse osmosis (RO)</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  ~ nano filtration (NF)</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  ~ ultrafiltration (UF)</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  ~ microfiltration (MF)</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Systems that treat groundwater under the direct influence of surface water (GUI) may also answer "No" to Question No 1 if they use a cartridge filter and do not use a conventional granular media filter as part of a pretreatment process.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If you answer "No" to Question No. 1, you do not have to complete the remainder of the form.</a:t>
          </a:r>
        </a:p>
        <a:p>
          <a:pPr algn="l" rtl="0">
            <a:defRPr sz="1000"/>
          </a:pPr>
          <a:endParaRPr lang="en-US" sz="1000" b="0" i="0" u="none" strike="noStrike" baseline="0">
            <a:solidFill>
              <a:srgbClr val="000000"/>
            </a:solidFill>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sng" strike="noStrike" kern="0" cap="none" spc="0" normalizeH="0" baseline="0" noProof="0">
              <a:ln>
                <a:noFill/>
              </a:ln>
              <a:solidFill>
                <a:srgbClr val="000000"/>
              </a:solidFill>
              <a:effectLst/>
              <a:uLnTx/>
              <a:uFillTx/>
              <a:latin typeface="Arial"/>
              <a:ea typeface="+mn-ea"/>
              <a:cs typeface="Arial"/>
            </a:rPr>
            <a:t>Question No. 2: </a:t>
          </a:r>
          <a:r>
            <a:rPr kumimoji="0" lang="en-US" sz="1000" b="1" i="1" u="sng" strike="noStrike" kern="0" cap="none" spc="0" normalizeH="0" baseline="0" noProof="0">
              <a:ln>
                <a:noFill/>
              </a:ln>
              <a:solidFill>
                <a:srgbClr val="000000"/>
              </a:solidFill>
              <a:effectLst/>
              <a:uLnTx/>
              <a:uFillTx/>
              <a:latin typeface="Arial"/>
              <a:ea typeface="+mn-ea"/>
              <a:cs typeface="Arial"/>
            </a:rPr>
            <a:t>"Does the treatment plant recycle any of the following streams?"</a:t>
          </a:r>
          <a:endParaRPr kumimoji="0" lang="en-US" sz="1000" b="0" i="1"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Answer "Yes" to Question No. 2 if you recycle any of the materials identified in Questions 2a) through 2e), and indicate which of the five streams you recycle. If you recycle one or more of these streams, please provide additional information about your recycling process in the appropriate column on the "RPR Form Pg 2" worksheet.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If you answer "No" to Question No. 2, proceed to Question No. 5. </a:t>
          </a:r>
        </a:p>
        <a:p>
          <a:pPr algn="l" rtl="0">
            <a:defRPr sz="1000"/>
          </a:pPr>
          <a:endParaRPr lang="en-US" sz="1000" b="0" i="0" u="none" strike="noStrike" baseline="0">
            <a:solidFill>
              <a:srgbClr val="000000"/>
            </a:solidFill>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sng" strike="noStrike" kern="0" cap="none" spc="0" normalizeH="0" baseline="0" noProof="0">
              <a:ln>
                <a:noFill/>
              </a:ln>
              <a:solidFill>
                <a:srgbClr val="000000"/>
              </a:solidFill>
              <a:effectLst/>
              <a:uLnTx/>
              <a:uFillTx/>
              <a:latin typeface="Arial"/>
              <a:ea typeface="+mn-ea"/>
              <a:cs typeface="Arial"/>
            </a:rPr>
            <a:t>Question No. 3: </a:t>
          </a:r>
          <a:r>
            <a:rPr kumimoji="0" lang="en-US" sz="1000" b="1" i="1" u="sng" strike="noStrike" kern="0" cap="none" spc="0" normalizeH="0" baseline="0" noProof="0">
              <a:ln>
                <a:noFill/>
              </a:ln>
              <a:solidFill>
                <a:srgbClr val="000000"/>
              </a:solidFill>
              <a:effectLst/>
              <a:uLnTx/>
              <a:uFillTx/>
              <a:latin typeface="Arial"/>
              <a:ea typeface="+mn-ea"/>
              <a:cs typeface="Arial"/>
            </a:rPr>
            <a:t>"Excluding your sludge blowdown, do you:"</a:t>
          </a:r>
          <a:endParaRPr kumimoji="0" lang="en-US" sz="1000" b="0" i="1"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none" strike="noStrike" kern="0" cap="none" spc="0" normalizeH="0" baseline="0" noProof="0">
              <a:ln>
                <a:noFill/>
              </a:ln>
              <a:solidFill>
                <a:srgbClr val="000000"/>
              </a:solidFill>
              <a:effectLst/>
              <a:uLnTx/>
              <a:uFillTx/>
              <a:latin typeface="Arial"/>
              <a:ea typeface="+mn-ea"/>
              <a:cs typeface="Arial"/>
            </a:rPr>
            <a:t>3a)</a:t>
          </a:r>
          <a:r>
            <a:rPr kumimoji="0" lang="en-US" sz="1000" b="0" i="0" u="none" strike="noStrike" kern="0" cap="none" spc="0" normalizeH="0" baseline="0" noProof="0">
              <a:ln>
                <a:noFill/>
              </a:ln>
              <a:solidFill>
                <a:srgbClr val="000000"/>
              </a:solidFill>
              <a:effectLst/>
              <a:uLnTx/>
              <a:uFillTx/>
              <a:latin typeface="Arial"/>
              <a:ea typeface="+mn-ea"/>
              <a:cs typeface="Arial"/>
            </a:rPr>
            <a:t> Answer "Yes" to Question 3a) if you recycle spent backwash water, decant water, and/or liquids from a dewatering process (the three regulated liquid streams) to a point that is upstream of both the raw water sample tap and the coagulant injection point.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none" strike="noStrike" kern="0" cap="none" spc="0" normalizeH="0" baseline="0" noProof="0">
              <a:ln>
                <a:noFill/>
              </a:ln>
              <a:solidFill>
                <a:srgbClr val="000000"/>
              </a:solidFill>
              <a:effectLst/>
              <a:uLnTx/>
              <a:uFillTx/>
              <a:latin typeface="Arial"/>
              <a:ea typeface="+mn-ea"/>
              <a:cs typeface="Arial"/>
            </a:rPr>
            <a:t>3b)</a:t>
          </a:r>
          <a:r>
            <a:rPr kumimoji="0" lang="en-US" sz="1000" b="0" i="0" u="none" strike="noStrike" kern="0" cap="none" spc="0" normalizeH="0" baseline="0" noProof="0">
              <a:ln>
                <a:noFill/>
              </a:ln>
              <a:solidFill>
                <a:srgbClr val="000000"/>
              </a:solidFill>
              <a:effectLst/>
              <a:uLnTx/>
              <a:uFillTx/>
              <a:latin typeface="Arial"/>
              <a:ea typeface="+mn-ea"/>
              <a:cs typeface="Arial"/>
            </a:rPr>
            <a:t> Answer "Yes" to Question 3b) if you recycle at the same point where you add a coagulant to the raw water or at a point that is downstream of coagulant addition.</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none" strike="noStrike" kern="0" cap="none" spc="0" normalizeH="0" baseline="0" noProof="0">
              <a:ln>
                <a:noFill/>
              </a:ln>
              <a:solidFill>
                <a:srgbClr val="000000"/>
              </a:solidFill>
              <a:effectLst/>
              <a:uLnTx/>
              <a:uFillTx/>
              <a:latin typeface="Arial"/>
              <a:ea typeface="+mn-ea"/>
              <a:cs typeface="Arial"/>
            </a:rPr>
            <a:t>3c) </a:t>
          </a:r>
          <a:r>
            <a:rPr kumimoji="0" lang="en-US" sz="1000" b="0" i="0" u="none" strike="noStrike" kern="0" cap="none" spc="0" normalizeH="0" baseline="0" noProof="0">
              <a:ln>
                <a:noFill/>
              </a:ln>
              <a:solidFill>
                <a:srgbClr val="000000"/>
              </a:solidFill>
              <a:effectLst/>
              <a:uLnTx/>
              <a:uFillTx/>
              <a:latin typeface="Arial"/>
              <a:ea typeface="+mn-ea"/>
              <a:cs typeface="Arial"/>
            </a:rPr>
            <a:t>Answer "Yes" to Question 3c) if you recycle any concentrated/dewatered solids at any location in the plant. </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sng" strike="noStrike" kern="0" cap="none" spc="0" normalizeH="0" baseline="0" noProof="0">
              <a:ln>
                <a:noFill/>
              </a:ln>
              <a:solidFill>
                <a:srgbClr val="000000"/>
              </a:solidFill>
              <a:effectLst/>
              <a:uLnTx/>
              <a:uFillTx/>
              <a:latin typeface="Arial"/>
              <a:ea typeface="+mn-ea"/>
              <a:cs typeface="Arial"/>
            </a:rPr>
            <a:t>Question No. 4: </a:t>
          </a:r>
          <a:r>
            <a:rPr kumimoji="0" lang="en-US" sz="1000" b="1" i="1" u="sng" strike="noStrike" kern="0" cap="none" spc="0" normalizeH="0" baseline="0" noProof="0">
              <a:ln>
                <a:noFill/>
              </a:ln>
              <a:solidFill>
                <a:srgbClr val="000000"/>
              </a:solidFill>
              <a:effectLst/>
              <a:uLnTx/>
              <a:uFillTx/>
              <a:latin typeface="Arial"/>
              <a:ea typeface="+mn-ea"/>
              <a:cs typeface="Arial"/>
            </a:rPr>
            <a:t>"General Plant Information"</a:t>
          </a:r>
          <a:endParaRPr kumimoji="0" lang="en-US" sz="1000" b="0" i="1"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The following definitions/descriptions will be useful when answering Question No. 4.  It is important to understand that while the Design, Approved/Rated, and Operating capacities are related, they are not always the same.</a:t>
          </a:r>
        </a:p>
        <a:p>
          <a:pPr algn="l" rtl="0">
            <a:defRPr sz="1000"/>
          </a:pPr>
          <a:endParaRPr lang="en-US" sz="1000" b="0" i="0" u="none" strike="noStrike" baseline="0">
            <a:solidFill>
              <a:srgbClr val="000000"/>
            </a:solidFill>
            <a:latin typeface="Arial"/>
            <a:cs typeface="Arial"/>
          </a:endParaRPr>
        </a:p>
        <a:p>
          <a:pPr algn="l" rtl="0">
            <a:defRPr sz="1000"/>
          </a:pPr>
          <a:r>
            <a:rPr lang="en-US" sz="1000" b="0" i="0" u="sng" strike="noStrike" baseline="0">
              <a:solidFill>
                <a:srgbClr val="000000"/>
              </a:solidFill>
              <a:latin typeface="Arial"/>
              <a:cs typeface="Arial"/>
            </a:rPr>
            <a:t>Design Capacity</a:t>
          </a:r>
          <a:r>
            <a:rPr lang="en-US" sz="1000" b="0" i="0" u="none" strike="noStrike" baseline="0">
              <a:solidFill>
                <a:srgbClr val="000000"/>
              </a:solidFill>
              <a:latin typeface="Arial"/>
              <a:cs typeface="Arial"/>
            </a:rPr>
            <a:t>: the maximum flow rate at which the plant was designed to operate.</a:t>
          </a:r>
        </a:p>
        <a:p>
          <a:pPr algn="l" rtl="0">
            <a:defRPr sz="1000"/>
          </a:pPr>
          <a:endParaRPr lang="en-US" sz="1000" b="0" i="0" u="none" strike="noStrike" baseline="0">
            <a:solidFill>
              <a:srgbClr val="000000"/>
            </a:solidFill>
            <a:latin typeface="Arial"/>
            <a:cs typeface="Arial"/>
          </a:endParaRPr>
        </a:p>
        <a:p>
          <a:pPr algn="l" rtl="0">
            <a:defRPr sz="1000"/>
          </a:pPr>
          <a:r>
            <a:rPr lang="en-US" sz="1000" b="0" i="0" u="sng" strike="noStrike" baseline="0">
              <a:solidFill>
                <a:srgbClr val="000000"/>
              </a:solidFill>
              <a:latin typeface="Arial"/>
              <a:cs typeface="Arial"/>
            </a:rPr>
            <a:t>Approved/Rated Capacity</a:t>
          </a:r>
          <a:r>
            <a:rPr lang="en-US" sz="1000" b="0" i="0" u="none" strike="noStrike" baseline="0">
              <a:solidFill>
                <a:srgbClr val="000000"/>
              </a:solidFill>
              <a:latin typeface="Arial"/>
              <a:cs typeface="Arial"/>
            </a:rPr>
            <a:t>: the flow rate at which the plant can operate without violating any of the TCEQ design regulations. </a:t>
          </a:r>
        </a:p>
        <a:p>
          <a:pPr algn="l" rtl="0">
            <a:defRPr sz="1000"/>
          </a:pPr>
          <a:endParaRPr lang="en-US" sz="1000" b="0" i="0" u="none" strike="noStrike" baseline="0">
            <a:solidFill>
              <a:srgbClr val="000000"/>
            </a:solidFill>
            <a:latin typeface="Arial"/>
            <a:cs typeface="Arial"/>
          </a:endParaRPr>
        </a:p>
        <a:p>
          <a:pPr algn="l" rtl="0">
            <a:defRPr sz="1000"/>
          </a:pPr>
          <a:r>
            <a:rPr lang="en-US" sz="1000" b="0" i="0" u="sng" strike="noStrike" baseline="0">
              <a:solidFill>
                <a:srgbClr val="000000"/>
              </a:solidFill>
              <a:latin typeface="Arial"/>
              <a:cs typeface="Arial"/>
            </a:rPr>
            <a:t>Operating Capacity</a:t>
          </a:r>
          <a:r>
            <a:rPr lang="en-US" sz="1000" b="0" i="0" u="none" strike="noStrike" baseline="0">
              <a:solidFill>
                <a:srgbClr val="000000"/>
              </a:solidFill>
              <a:latin typeface="Arial"/>
              <a:cs typeface="Arial"/>
            </a:rPr>
            <a:t>: the maximum flow rate at which the plant really operates.</a:t>
          </a:r>
        </a:p>
        <a:p>
          <a:pPr algn="l" rtl="0">
            <a:defRPr sz="1000"/>
          </a:pPr>
          <a:endParaRPr lang="en-US" sz="1000" b="0" i="0" u="none" strike="noStrike" baseline="0">
            <a:solidFill>
              <a:srgbClr val="000000"/>
            </a:solidFill>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none" strike="noStrike" kern="0" cap="none" spc="0" normalizeH="0" baseline="0" noProof="0">
              <a:ln>
                <a:noFill/>
              </a:ln>
              <a:solidFill>
                <a:srgbClr val="000000"/>
              </a:solidFill>
              <a:effectLst/>
              <a:uLnTx/>
              <a:uFillTx/>
              <a:latin typeface="Arial"/>
              <a:ea typeface="+mn-ea"/>
              <a:cs typeface="Arial"/>
            </a:rPr>
            <a:t>Additional Comments</a:t>
          </a:r>
          <a:endParaRPr kumimoji="0" lang="en-US"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You may include additional comments about the information you provided when answering Question No.4.  If you need more room than is provided on the </a:t>
          </a:r>
          <a:r>
            <a:rPr kumimoji="0" lang="en-US" sz="1000" b="1" i="0" u="none" strike="noStrike" kern="0" cap="none" spc="0" normalizeH="0" baseline="0" noProof="0">
              <a:ln>
                <a:noFill/>
              </a:ln>
              <a:solidFill>
                <a:srgbClr val="000000"/>
              </a:solidFill>
              <a:effectLst/>
              <a:uLnTx/>
              <a:uFillTx/>
              <a:latin typeface="Arial"/>
              <a:ea typeface="+mn-ea"/>
              <a:cs typeface="Arial"/>
            </a:rPr>
            <a:t>RPR Form Pg 1</a:t>
          </a:r>
          <a:r>
            <a:rPr kumimoji="0" lang="en-US" sz="1000" b="0" i="0" u="none" strike="noStrike" kern="0" cap="none" spc="0" normalizeH="0" baseline="0" noProof="0">
              <a:ln>
                <a:noFill/>
              </a:ln>
              <a:solidFill>
                <a:srgbClr val="000000"/>
              </a:solidFill>
              <a:effectLst/>
              <a:uLnTx/>
              <a:uFillTx/>
              <a:latin typeface="Arial"/>
              <a:ea typeface="+mn-ea"/>
              <a:cs typeface="Arial"/>
            </a:rPr>
            <a:t> worksheet, you may also use the space provided on the </a:t>
          </a:r>
          <a:r>
            <a:rPr kumimoji="0" lang="en-US" sz="1000" b="1" i="0" u="none" strike="noStrike" kern="0" cap="none" spc="0" normalizeH="0" baseline="0" noProof="0">
              <a:ln>
                <a:noFill/>
              </a:ln>
              <a:solidFill>
                <a:srgbClr val="000000"/>
              </a:solidFill>
              <a:effectLst/>
              <a:uLnTx/>
              <a:uFillTx/>
              <a:latin typeface="Arial"/>
              <a:ea typeface="+mn-ea"/>
              <a:cs typeface="Arial"/>
            </a:rPr>
            <a:t>Additional Comments</a:t>
          </a:r>
          <a:r>
            <a:rPr kumimoji="0" lang="en-US" sz="1000" b="0" i="0" u="none" strike="noStrike" kern="0" cap="none" spc="0" normalizeH="0" baseline="0" noProof="0">
              <a:ln>
                <a:noFill/>
              </a:ln>
              <a:solidFill>
                <a:srgbClr val="000000"/>
              </a:solidFill>
              <a:effectLst/>
              <a:uLnTx/>
              <a:uFillTx/>
              <a:latin typeface="Arial"/>
              <a:ea typeface="+mn-ea"/>
              <a:cs typeface="Arial"/>
            </a:rPr>
            <a:t> worksheet.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1" i="0" u="sng"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sng" strike="noStrike" kern="0" cap="none" spc="0" normalizeH="0" baseline="0" noProof="0">
              <a:ln>
                <a:noFill/>
              </a:ln>
              <a:solidFill>
                <a:srgbClr val="000000"/>
              </a:solidFill>
              <a:effectLst/>
              <a:uLnTx/>
              <a:uFillTx/>
              <a:latin typeface="Arial"/>
              <a:ea typeface="+mn-ea"/>
              <a:cs typeface="Arial"/>
            </a:rPr>
            <a:t>Question No. 5: </a:t>
          </a:r>
          <a:r>
            <a:rPr kumimoji="0" lang="en-US" sz="1000" b="1" i="1" u="sng" strike="noStrike" kern="0" cap="none" spc="0" normalizeH="0" baseline="0" noProof="0">
              <a:ln>
                <a:noFill/>
              </a:ln>
              <a:solidFill>
                <a:srgbClr val="000000"/>
              </a:solidFill>
              <a:effectLst/>
              <a:uLnTx/>
              <a:uFillTx/>
              <a:latin typeface="Arial"/>
              <a:ea typeface="+mn-ea"/>
              <a:cs typeface="Arial"/>
            </a:rPr>
            <a:t>"Plant Schematic"</a:t>
          </a:r>
          <a:endParaRPr kumimoji="0" lang="en-US" sz="1000" b="0" i="1"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To complete Question No. 5, please prepare a flow schematic of your treatment plant.  You can provide the required information in the following ways:</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  ~ electronically pasting a scanned image in the space provided;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  ~ electronically pasting a drawing that was created in another program;</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  ~ using Excel's drawing tools to prepare a plant schematic in the space provided;</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  ~ inserting a comment that refers to a schematic in another document such as the plant's Monitoring Plan or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     Operations and Maintenance Manual; or</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  ~ any other method that ensures that the TCEQ can have access to the plant schematic required by the Recycling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     Practices Report.</a:t>
          </a:r>
        </a:p>
        <a:p>
          <a:pPr algn="ctr" rtl="0">
            <a:defRPr sz="1000"/>
          </a:pPr>
          <a:r>
            <a:rPr lang="en-US" sz="800" b="0" i="0" u="none" strike="noStrike" baseline="0">
              <a:solidFill>
                <a:srgbClr val="000000"/>
              </a:solidFill>
              <a:latin typeface="Arial"/>
              <a:cs typeface="Arial"/>
            </a:rPr>
            <a:t>						 </a:t>
          </a:r>
        </a:p>
      </xdr:txBody>
    </xdr:sp>
    <xdr:clientData/>
  </xdr:twoCellAnchor>
  <xdr:twoCellAnchor>
    <xdr:from>
      <xdr:col>23</xdr:col>
      <xdr:colOff>48683</xdr:colOff>
      <xdr:row>1</xdr:row>
      <xdr:rowOff>61383</xdr:rowOff>
    </xdr:from>
    <xdr:to>
      <xdr:col>34</xdr:col>
      <xdr:colOff>553508</xdr:colOff>
      <xdr:row>66</xdr:row>
      <xdr:rowOff>31750</xdr:rowOff>
    </xdr:to>
    <xdr:sp macro="" textlink="">
      <xdr:nvSpPr>
        <xdr:cNvPr id="3076" name="Text Box 4"/>
        <xdr:cNvSpPr txBox="1">
          <a:spLocks noChangeArrowheads="1"/>
        </xdr:cNvSpPr>
      </xdr:nvSpPr>
      <xdr:spPr bwMode="auto">
        <a:xfrm>
          <a:off x="14992350" y="220133"/>
          <a:ext cx="7256991" cy="103314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0" tIns="137160" rIns="182880" bIns="13716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200" b="1" i="0" u="sng" strike="noStrike" kern="0" cap="none" spc="0" normalizeH="0" baseline="0" noProof="0">
              <a:ln>
                <a:noFill/>
              </a:ln>
              <a:solidFill>
                <a:srgbClr val="000000"/>
              </a:solidFill>
              <a:effectLst/>
              <a:uLnTx/>
              <a:uFillTx/>
              <a:latin typeface="Arial"/>
              <a:ea typeface="+mn-ea"/>
              <a:cs typeface="Arial"/>
            </a:rPr>
            <a:t>Guidance for Questions on the "RPR Form Pg 2" worksheet</a:t>
          </a:r>
          <a:r>
            <a:rPr kumimoji="0" lang="en-US" sz="800" b="0" i="0" u="none" strike="noStrike" kern="0" cap="none" spc="0" normalizeH="0" baseline="0" noProof="0">
              <a:ln>
                <a:noFill/>
              </a:ln>
              <a:solidFill>
                <a:srgbClr val="000000"/>
              </a:solidFill>
              <a:effectLst/>
              <a:uLnTx/>
              <a:uFillTx/>
              <a:latin typeface="Arial"/>
              <a:ea typeface="+mn-ea"/>
              <a:cs typeface="Arial"/>
            </a:rPr>
            <a:t>  (cont)</a:t>
          </a:r>
          <a:endParaRPr kumimoji="0" lang="en-US"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en-US" sz="1000" b="1" i="0" u="sng" strike="noStrike" kern="0" cap="none" spc="0" normalizeH="0" baseline="0" noProof="0">
              <a:ln>
                <a:noFill/>
              </a:ln>
              <a:solidFill>
                <a:srgbClr val="000000"/>
              </a:solidFill>
              <a:effectLst/>
              <a:uLnTx/>
              <a:uFillTx/>
              <a:latin typeface="Arial"/>
              <a:ea typeface="+mn-ea"/>
              <a:cs typeface="Arial"/>
            </a:rPr>
            <a:t>Part 2 -- </a:t>
          </a:r>
          <a:r>
            <a:rPr kumimoji="0" lang="en-US" sz="1000" b="1" i="1" u="sng" strike="noStrike" kern="0" cap="none" spc="0" normalizeH="0" baseline="0" noProof="0">
              <a:ln>
                <a:noFill/>
              </a:ln>
              <a:solidFill>
                <a:srgbClr val="000000"/>
              </a:solidFill>
              <a:effectLst/>
              <a:uLnTx/>
              <a:uFillTx/>
              <a:latin typeface="Arial"/>
              <a:ea typeface="+mn-ea"/>
              <a:cs typeface="Arial"/>
            </a:rPr>
            <a:t>"Flow Equalization Basin Provided Prior to Recycle?"</a:t>
          </a:r>
          <a:r>
            <a:rPr kumimoji="0" lang="en-US" sz="800" b="0" i="0" u="none" strike="noStrike" kern="0" cap="none" spc="0" normalizeH="0" baseline="0" noProof="0">
              <a:ln>
                <a:noFill/>
              </a:ln>
              <a:solidFill>
                <a:srgbClr val="000000"/>
              </a:solidFill>
              <a:effectLst/>
              <a:uLnTx/>
              <a:uFillTx/>
              <a:latin typeface="Arial"/>
              <a:ea typeface="+mn-ea"/>
              <a:cs typeface="Arial"/>
            </a:rPr>
            <a:t>(cont)</a:t>
          </a:r>
          <a:endParaRPr kumimoji="0" lang="en-US"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en-US" sz="1000" b="1" i="0" u="none" strike="noStrike" kern="0" cap="none" spc="0" normalizeH="0" baseline="0" noProof="0">
              <a:ln>
                <a:noFill/>
              </a:ln>
              <a:solidFill>
                <a:srgbClr val="000000"/>
              </a:solidFill>
              <a:effectLst/>
              <a:uLnTx/>
              <a:uFillTx/>
              <a:latin typeface="Arial"/>
              <a:ea typeface="+mn-ea"/>
              <a:cs typeface="Arial"/>
            </a:rPr>
            <a:t>Maximum Surface Overflow Rate (SOR)</a:t>
          </a:r>
          <a:endParaRPr kumimoji="0" lang="en-US"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The maximum surface overflow rate is based on:</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 the maximum rate at which recycled material is returned to the treatment plant using the maximum flow of a single      recycling event (in million gallons (MG)), and </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 the surface area of the equalization basin where most of the solids are removed.</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 Assuming that the plant will eventually recycle all of the material it produces, we can use the following equation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 to determine the Maximum SOR (in gpd/ft2):</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If your plant sends more than one recycle stream to the same flow equalization basin at the same time, you may need to base your Minimum Detention Time calculations on the maximum total volume of all recycled material produced during the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none" strike="noStrike" kern="0" cap="none" spc="0" normalizeH="0" baseline="0" noProof="0">
              <a:ln>
                <a:noFill/>
              </a:ln>
              <a:solidFill>
                <a:srgbClr val="000000"/>
              </a:solidFill>
              <a:effectLst/>
              <a:uLnTx/>
              <a:uFillTx/>
              <a:latin typeface="Arial"/>
              <a:ea typeface="+mn-ea"/>
              <a:cs typeface="Arial"/>
            </a:rPr>
            <a:t>Minimum Detention Time</a:t>
          </a:r>
          <a:endParaRPr kumimoji="0" lang="en-US"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  Using the same assumption as we used for Maximum Surface Overflow Rate, we can use the following equation to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  determine minimum detention time: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1" i="0" u="sng"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1" i="0" u="sng"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sng" strike="noStrike" kern="0" cap="none" spc="0" normalizeH="0" baseline="0" noProof="0">
              <a:ln>
                <a:noFill/>
              </a:ln>
              <a:solidFill>
                <a:srgbClr val="000000"/>
              </a:solidFill>
              <a:effectLst/>
              <a:uLnTx/>
              <a:uFillTx/>
              <a:latin typeface="Arial"/>
              <a:ea typeface="+mn-ea"/>
              <a:cs typeface="Arial"/>
            </a:rPr>
            <a:t>Part 3 -- </a:t>
          </a:r>
          <a:r>
            <a:rPr kumimoji="0" lang="en-US" sz="1000" b="1" i="1" u="sng" strike="noStrike" kern="0" cap="none" spc="0" normalizeH="0" baseline="0" noProof="0">
              <a:ln>
                <a:noFill/>
              </a:ln>
              <a:solidFill>
                <a:srgbClr val="000000"/>
              </a:solidFill>
              <a:effectLst/>
              <a:uLnTx/>
              <a:uFillTx/>
              <a:latin typeface="Arial"/>
              <a:ea typeface="+mn-ea"/>
              <a:cs typeface="Arial"/>
            </a:rPr>
            <a:t>"Recycled directly with no further flow equalization?"</a:t>
          </a:r>
          <a:endParaRPr kumimoji="0" lang="en-US" sz="1000" b="0" i="1"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Please describe each recycle stream that does not go to an equalization basin before it is returned to the main treatment process. The TCEQ does not consider a basin to be an "equalization basin" unless it is able to hold at least one-half of the total volume of material produced during a single recycle event </a:t>
          </a:r>
          <a:r>
            <a:rPr kumimoji="0" lang="en-US" sz="1000" b="1" i="0" u="sng" strike="noStrike" kern="0" cap="none" spc="0" normalizeH="0" baseline="0" noProof="0">
              <a:ln>
                <a:noFill/>
              </a:ln>
              <a:solidFill>
                <a:srgbClr val="000000"/>
              </a:solidFill>
              <a:effectLst/>
              <a:uLnTx/>
              <a:uFillTx/>
              <a:latin typeface="Arial"/>
              <a:ea typeface="+mn-ea"/>
              <a:cs typeface="Arial"/>
            </a:rPr>
            <a:t>OR</a:t>
          </a:r>
          <a:r>
            <a:rPr kumimoji="0" lang="en-US" sz="1000" b="0" i="0" u="none" strike="noStrike" kern="0" cap="none" spc="0" normalizeH="0" baseline="0" noProof="0">
              <a:ln>
                <a:noFill/>
              </a:ln>
              <a:solidFill>
                <a:srgbClr val="000000"/>
              </a:solidFill>
              <a:effectLst/>
              <a:uLnTx/>
              <a:uFillTx/>
              <a:latin typeface="Arial"/>
              <a:ea typeface="+mn-ea"/>
              <a:cs typeface="Arial"/>
            </a:rPr>
            <a:t> provides a detention time of at least four hours at the maximum flow rate at which the material is returned to the main treatment process.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When answering the questions about raw water flow rate adjustments and chemical feed rate adjustments, please describe any changes that you typically make to the main treatment process when recycling the particular material to the main treatment plant.  Any chemical pretreatment that you apply directly to the recycle stream itself should be described in the  portion titled, </a:t>
          </a:r>
          <a:r>
            <a:rPr kumimoji="0" lang="en-US" sz="1000" b="0" i="1" u="none" strike="noStrike" kern="0" cap="none" spc="0" normalizeH="0" baseline="0" noProof="0">
              <a:ln>
                <a:noFill/>
              </a:ln>
              <a:solidFill>
                <a:srgbClr val="000000"/>
              </a:solidFill>
              <a:effectLst/>
              <a:uLnTx/>
              <a:uFillTx/>
              <a:latin typeface="Arial"/>
              <a:ea typeface="+mn-ea"/>
              <a:cs typeface="Arial"/>
            </a:rPr>
            <a:t>"</a:t>
          </a:r>
          <a:r>
            <a:rPr kumimoji="0" lang="en-US" sz="1000" b="1" i="1" u="none" strike="noStrike" kern="0" cap="none" spc="0" normalizeH="0" baseline="0" noProof="0">
              <a:ln>
                <a:noFill/>
              </a:ln>
              <a:solidFill>
                <a:srgbClr val="000000"/>
              </a:solidFill>
              <a:effectLst/>
              <a:uLnTx/>
              <a:uFillTx/>
              <a:latin typeface="Arial"/>
              <a:ea typeface="+mn-ea"/>
              <a:cs typeface="Arial"/>
            </a:rPr>
            <a:t>Chemical Pretreatment Provided?</a:t>
          </a:r>
          <a:r>
            <a:rPr kumimoji="0" lang="en-US" sz="1000" b="0" i="1" u="none" strike="noStrike" kern="0" cap="none" spc="0" normalizeH="0" baseline="0" noProof="0">
              <a:ln>
                <a:noFill/>
              </a:ln>
              <a:solidFill>
                <a:srgbClr val="000000"/>
              </a:solidFill>
              <a:effectLst/>
              <a:uLnTx/>
              <a:uFillTx/>
              <a:latin typeface="Arial"/>
              <a:ea typeface="+mn-ea"/>
              <a:cs typeface="Arial"/>
            </a:rPr>
            <a:t> </a:t>
          </a:r>
          <a:r>
            <a:rPr kumimoji="0" lang="en-US" sz="1000" b="0" i="0" u="none" strike="noStrike" kern="0" cap="none" spc="0" normalizeH="0" baseline="0" noProof="0">
              <a:ln>
                <a:noFill/>
              </a:ln>
              <a:solidFill>
                <a:srgbClr val="000000"/>
              </a:solidFill>
              <a:effectLst/>
              <a:uLnTx/>
              <a:uFillTx/>
              <a:latin typeface="Arial"/>
              <a:ea typeface="+mn-ea"/>
              <a:cs typeface="Arial"/>
            </a:rPr>
            <a: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sng" strike="noStrike" kern="0" cap="none" spc="0" normalizeH="0" baseline="0" noProof="0">
              <a:ln>
                <a:noFill/>
              </a:ln>
              <a:solidFill>
                <a:srgbClr val="000000"/>
              </a:solidFill>
              <a:effectLst/>
              <a:uLnTx/>
              <a:uFillTx/>
              <a:latin typeface="Arial"/>
              <a:ea typeface="+mn-ea"/>
              <a:cs typeface="Arial"/>
            </a:rPr>
            <a:t>Additional Comments</a:t>
          </a:r>
          <a:endParaRPr kumimoji="0" lang="en-US"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If you need to explain any of the information on the </a:t>
          </a:r>
          <a:r>
            <a:rPr kumimoji="0" lang="en-US" sz="1000" b="1" i="0" u="none" strike="noStrike" kern="0" cap="none" spc="0" normalizeH="0" baseline="0" noProof="0">
              <a:ln>
                <a:noFill/>
              </a:ln>
              <a:solidFill>
                <a:srgbClr val="000000"/>
              </a:solidFill>
              <a:effectLst/>
              <a:uLnTx/>
              <a:uFillTx/>
              <a:latin typeface="Arial"/>
              <a:ea typeface="+mn-ea"/>
              <a:cs typeface="Arial"/>
            </a:rPr>
            <a:t>RPR Form Pg 2</a:t>
          </a:r>
          <a:r>
            <a:rPr kumimoji="0" lang="en-US" sz="1000" b="0" i="0" u="none" strike="noStrike" kern="0" cap="none" spc="0" normalizeH="0" baseline="0" noProof="0">
              <a:ln>
                <a:noFill/>
              </a:ln>
              <a:solidFill>
                <a:srgbClr val="000000"/>
              </a:solidFill>
              <a:effectLst/>
              <a:uLnTx/>
              <a:uFillTx/>
              <a:latin typeface="Arial"/>
              <a:ea typeface="+mn-ea"/>
              <a:cs typeface="Arial"/>
            </a:rPr>
            <a:t> worksheet or want to provide additional details about your recycling practices, you can include them in the Additional Comments text box or add them on the </a:t>
          </a:r>
          <a:r>
            <a:rPr kumimoji="0" lang="en-US" sz="1000" b="1" i="0" u="none" strike="noStrike" kern="0" cap="none" spc="0" normalizeH="0" baseline="0" noProof="0">
              <a:ln>
                <a:noFill/>
              </a:ln>
              <a:solidFill>
                <a:srgbClr val="000000"/>
              </a:solidFill>
              <a:effectLst/>
              <a:uLnTx/>
              <a:uFillTx/>
              <a:latin typeface="Arial"/>
              <a:ea typeface="+mn-ea"/>
              <a:cs typeface="Arial"/>
            </a:rPr>
            <a:t>Additional Comments</a:t>
          </a:r>
          <a:r>
            <a:rPr kumimoji="0" lang="en-US" sz="1000" b="0" i="0" u="none" strike="noStrike" kern="0" cap="none" spc="0" normalizeH="0" baseline="0" noProof="0">
              <a:ln>
                <a:noFill/>
              </a:ln>
              <a:solidFill>
                <a:srgbClr val="000000"/>
              </a:solidFill>
              <a:effectLst/>
              <a:uLnTx/>
              <a:uFillTx/>
              <a:latin typeface="Arial"/>
              <a:ea typeface="+mn-ea"/>
              <a:cs typeface="Arial"/>
            </a:rPr>
            <a:t> worksheet if you need additional space.</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800" b="0" i="0" u="none" strike="noStrike" baseline="0">
            <a:solidFill>
              <a:srgbClr val="000000"/>
            </a:solidFill>
            <a:latin typeface="Arial"/>
            <a:cs typeface="Arial"/>
          </a:endParaRPr>
        </a:p>
      </xdr:txBody>
    </xdr:sp>
    <xdr:clientData/>
  </xdr:twoCellAnchor>
  <xdr:oneCellAnchor>
    <xdr:from>
      <xdr:col>11</xdr:col>
      <xdr:colOff>466724</xdr:colOff>
      <xdr:row>31</xdr:row>
      <xdr:rowOff>150285</xdr:rowOff>
    </xdr:from>
    <xdr:ext cx="6761692" cy="367964"/>
    <xdr:sp macro="" textlink="">
      <xdr:nvSpPr>
        <xdr:cNvPr id="5" name="TextBox 4"/>
        <xdr:cNvSpPr txBox="1"/>
      </xdr:nvSpPr>
      <xdr:spPr>
        <a:xfrm>
          <a:off x="8044391" y="5113868"/>
          <a:ext cx="6761692" cy="367964"/>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Arial"/>
              <a:ea typeface="+mn-ea"/>
              <a:cs typeface="Arial"/>
            </a:rPr>
            <a:t>average rate of production = </a:t>
          </a:r>
          <a:r>
            <a:rPr kumimoji="0" lang="en-US" sz="900" b="0" i="0" u="sng" strike="noStrike" kern="0" cap="none" spc="0" normalizeH="0" baseline="0" noProof="0">
              <a:ln>
                <a:noFill/>
              </a:ln>
              <a:solidFill>
                <a:srgbClr val="000000"/>
              </a:solidFill>
              <a:effectLst/>
              <a:uLnTx/>
              <a:uFillTx/>
              <a:latin typeface="Arial"/>
              <a:ea typeface="+mn-ea"/>
              <a:cs typeface="Arial"/>
            </a:rPr>
            <a:t>  (flow rate 1 X duration 1) + (flow rate 2 X duration 2) + (flow rate 3 X duration 3) + . . . . </a:t>
          </a:r>
          <a:endParaRPr kumimoji="0" lang="en-US" sz="9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Arial"/>
              <a:ea typeface="+mn-ea"/>
              <a:cs typeface="Arial"/>
            </a:rPr>
            <a:t>                                                                                        total duration of the recycle event</a:t>
          </a:r>
          <a:endParaRPr kumimoji="0" lang="en-US" sz="1000" b="1" i="0" u="sng" strike="noStrike" kern="0" cap="none" spc="0" normalizeH="0" baseline="0" noProof="0">
            <a:ln>
              <a:noFill/>
            </a:ln>
            <a:solidFill>
              <a:srgbClr val="000000"/>
            </a:solidFill>
            <a:effectLst/>
            <a:uLnTx/>
            <a:uFillTx/>
            <a:latin typeface="Arial"/>
            <a:ea typeface="+mn-ea"/>
            <a:cs typeface="Arial"/>
          </a:endParaRPr>
        </a:p>
        <a:p>
          <a:endParaRPr lang="en-US" sz="1100"/>
        </a:p>
      </xdr:txBody>
    </xdr:sp>
    <xdr:clientData/>
  </xdr:oneCellAnchor>
  <xdr:twoCellAnchor>
    <xdr:from>
      <xdr:col>23</xdr:col>
      <xdr:colOff>162983</xdr:colOff>
      <xdr:row>14</xdr:row>
      <xdr:rowOff>2117</xdr:rowOff>
    </xdr:from>
    <xdr:to>
      <xdr:col>34</xdr:col>
      <xdr:colOff>513026</xdr:colOff>
      <xdr:row>17</xdr:row>
      <xdr:rowOff>2117</xdr:rowOff>
    </xdr:to>
    <xdr:sp macro="" textlink="">
      <xdr:nvSpPr>
        <xdr:cNvPr id="6" name="TextBox 5"/>
        <xdr:cNvSpPr txBox="1"/>
      </xdr:nvSpPr>
      <xdr:spPr>
        <a:xfrm>
          <a:off x="15106650" y="2393950"/>
          <a:ext cx="7102209" cy="476250"/>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Maximum SOR = </a:t>
          </a:r>
          <a:r>
            <a:rPr kumimoji="0" lang="en-US" sz="1000" b="0" i="0" u="sng" strike="noStrike" kern="0" cap="none" spc="0" normalizeH="0" baseline="0" noProof="0">
              <a:ln>
                <a:noFill/>
              </a:ln>
              <a:solidFill>
                <a:srgbClr val="000000"/>
              </a:solidFill>
              <a:effectLst/>
              <a:uLnTx/>
              <a:uFillTx/>
              <a:latin typeface="Arial"/>
              <a:ea typeface="+mn-ea"/>
              <a:cs typeface="Arial"/>
            </a:rPr>
            <a:t> Maximum volume of a single recycle event (in MG) X maximum number of events per day X 1,000,000   </a:t>
          </a:r>
          <a:endParaRPr kumimoji="0" lang="en-US"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                                                                       Surface Area of the Equalization Basin</a:t>
          </a:r>
        </a:p>
        <a:p>
          <a:endParaRPr lang="en-US" sz="1100"/>
        </a:p>
      </xdr:txBody>
    </xdr:sp>
    <xdr:clientData/>
  </xdr:twoCellAnchor>
  <xdr:twoCellAnchor>
    <xdr:from>
      <xdr:col>23</xdr:col>
      <xdr:colOff>151608</xdr:colOff>
      <xdr:row>25</xdr:row>
      <xdr:rowOff>31749</xdr:rowOff>
    </xdr:from>
    <xdr:to>
      <xdr:col>34</xdr:col>
      <xdr:colOff>565943</xdr:colOff>
      <xdr:row>28</xdr:row>
      <xdr:rowOff>31749</xdr:rowOff>
    </xdr:to>
    <xdr:sp macro="" textlink="">
      <xdr:nvSpPr>
        <xdr:cNvPr id="7" name="TextBox 6"/>
        <xdr:cNvSpPr txBox="1"/>
      </xdr:nvSpPr>
      <xdr:spPr>
        <a:xfrm>
          <a:off x="15095275" y="4169832"/>
          <a:ext cx="7166501" cy="476250"/>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  Minimum Detention Time =      </a:t>
          </a:r>
          <a:r>
            <a:rPr kumimoji="0" lang="en-US" sz="1000" b="0" i="0" u="sng" strike="noStrike" kern="0" cap="none" spc="0" normalizeH="0" baseline="0" noProof="0">
              <a:ln>
                <a:noFill/>
              </a:ln>
              <a:solidFill>
                <a:srgbClr val="000000"/>
              </a:solidFill>
              <a:effectLst/>
              <a:uLnTx/>
              <a:uFillTx/>
              <a:latin typeface="Arial"/>
              <a:ea typeface="+mn-ea"/>
              <a:cs typeface="Arial"/>
            </a:rPr>
            <a:t>          Total Volume of the Equalization Basin(s) (in MG) X 24 (hrs per day)                          </a:t>
          </a:r>
          <a:endParaRPr kumimoji="0" lang="en-US"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                                            Maximum volume of a single recycle event (in MG) X maximum number of events per day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43</xdr:row>
      <xdr:rowOff>190500</xdr:rowOff>
    </xdr:from>
    <xdr:to>
      <xdr:col>15</xdr:col>
      <xdr:colOff>0</xdr:colOff>
      <xdr:row>82</xdr:row>
      <xdr:rowOff>9525</xdr:rowOff>
    </xdr:to>
    <xdr:sp macro="" textlink="">
      <xdr:nvSpPr>
        <xdr:cNvPr id="1185" name="Rectangle 12" title="Plant Schematic"/>
        <xdr:cNvSpPr>
          <a:spLocks noChangeArrowheads="1"/>
        </xdr:cNvSpPr>
      </xdr:nvSpPr>
      <xdr:spPr bwMode="auto">
        <a:xfrm>
          <a:off x="228600" y="7858125"/>
          <a:ext cx="9820275" cy="6355556"/>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fLocksWithSheet="0"/>
  </xdr:twoCellAnchor>
  <xdr:twoCellAnchor>
    <xdr:from>
      <xdr:col>0</xdr:col>
      <xdr:colOff>164306</xdr:colOff>
      <xdr:row>37</xdr:row>
      <xdr:rowOff>61913</xdr:rowOff>
    </xdr:from>
    <xdr:to>
      <xdr:col>14</xdr:col>
      <xdr:colOff>1231106</xdr:colOff>
      <xdr:row>41</xdr:row>
      <xdr:rowOff>90488</xdr:rowOff>
    </xdr:to>
    <xdr:sp macro="" textlink="" fLocksText="0">
      <xdr:nvSpPr>
        <xdr:cNvPr id="1044" name="Text Box 20" title="Additional Comments for Plant Information"/>
        <xdr:cNvSpPr txBox="1">
          <a:spLocks noChangeArrowheads="1"/>
        </xdr:cNvSpPr>
      </xdr:nvSpPr>
      <xdr:spPr bwMode="auto">
        <a:xfrm>
          <a:off x="164306" y="6729413"/>
          <a:ext cx="9841706" cy="6953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a:lstStyle/>
        <a:p>
          <a:r>
            <a:rPr lang="en-US"/>
            <a:t>Design capacity is based on all five filters in operation.  Approved capacity is based on one filter out of service.  The WSC is seeking an exception to the TCEQ's standard filter loading rate limit in order to upgrade the plant to its original design capacity.</a:t>
          </a:r>
        </a:p>
        <a:p>
          <a:r>
            <a:rPr lang="en-US"/>
            <a:t>The maximum operating capacity during recycle is limited to 3,500 gpm by a motorized rate-of-flow controller on the raw water line</a:t>
          </a:r>
        </a:p>
      </xdr:txBody>
    </xdr:sp>
    <xdr:clientData fLocksWithSheet="0"/>
  </xdr:twoCellAnchor>
  <xdr:twoCellAnchor>
    <xdr:from>
      <xdr:col>1</xdr:col>
      <xdr:colOff>38100</xdr:colOff>
      <xdr:row>36</xdr:row>
      <xdr:rowOff>104775</xdr:rowOff>
    </xdr:from>
    <xdr:to>
      <xdr:col>6</xdr:col>
      <xdr:colOff>342900</xdr:colOff>
      <xdr:row>37</xdr:row>
      <xdr:rowOff>123825</xdr:rowOff>
    </xdr:to>
    <xdr:sp macro="" textlink="">
      <xdr:nvSpPr>
        <xdr:cNvPr id="1047" name="Text Box 23"/>
        <xdr:cNvSpPr txBox="1">
          <a:spLocks noChangeArrowheads="1"/>
        </xdr:cNvSpPr>
      </xdr:nvSpPr>
      <xdr:spPr bwMode="auto">
        <a:xfrm>
          <a:off x="228600" y="5057775"/>
          <a:ext cx="3514725" cy="1809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Additional comments about information provided above.</a:t>
          </a:r>
        </a:p>
      </xdr:txBody>
    </xdr:sp>
    <xdr:clientData/>
  </xdr:twoCellAnchor>
  <xdr:twoCellAnchor>
    <xdr:from>
      <xdr:col>1</xdr:col>
      <xdr:colOff>38100</xdr:colOff>
      <xdr:row>44</xdr:row>
      <xdr:rowOff>3969</xdr:rowOff>
    </xdr:from>
    <xdr:to>
      <xdr:col>14</xdr:col>
      <xdr:colOff>531019</xdr:colOff>
      <xdr:row>77</xdr:row>
      <xdr:rowOff>59531</xdr:rowOff>
    </xdr:to>
    <xdr:grpSp>
      <xdr:nvGrpSpPr>
        <xdr:cNvPr id="39" name="Group 44"/>
        <xdr:cNvGrpSpPr>
          <a:grpSpLocks/>
        </xdr:cNvGrpSpPr>
      </xdr:nvGrpSpPr>
      <xdr:grpSpPr bwMode="auto">
        <a:xfrm>
          <a:off x="228600" y="7874000"/>
          <a:ext cx="9077325" cy="5556250"/>
          <a:chOff x="66" y="686"/>
          <a:chExt cx="951" cy="476"/>
        </a:xfrm>
      </xdr:grpSpPr>
      <xdr:sp macro="" textlink="">
        <xdr:nvSpPr>
          <xdr:cNvPr id="40" name="Text Box 45"/>
          <xdr:cNvSpPr txBox="1">
            <a:spLocks noChangeArrowheads="1"/>
          </xdr:cNvSpPr>
        </xdr:nvSpPr>
        <xdr:spPr bwMode="auto">
          <a:xfrm>
            <a:off x="66" y="949"/>
            <a:ext cx="459" cy="21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0" bIns="0" anchor="t" upright="1"/>
          <a:lstStyle/>
          <a:p>
            <a:pPr algn="l" rtl="0">
              <a:defRPr sz="1000"/>
            </a:pPr>
            <a:r>
              <a:rPr lang="en-US" sz="1000" b="1" i="0" u="sng" strike="noStrike" baseline="0">
                <a:solidFill>
                  <a:srgbClr val="000000"/>
                </a:solidFill>
                <a:latin typeface="Arial"/>
                <a:cs typeface="Arial"/>
              </a:rPr>
              <a:t>Piping</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raw water line: 1 @ 3,980 ft of 12-inch ductile iron pipe and </a:t>
            </a:r>
          </a:p>
          <a:p>
            <a:pPr algn="l" rtl="0">
              <a:defRPr sz="1000"/>
            </a:pPr>
            <a:r>
              <a:rPr lang="en-US" sz="1000" b="0" i="0" u="none" strike="noStrike" baseline="0">
                <a:solidFill>
                  <a:srgbClr val="000000"/>
                </a:solidFill>
                <a:latin typeface="Arial"/>
                <a:cs typeface="Arial"/>
              </a:rPr>
              <a:t>                         1 @ 3,980 ft of 12-inch AC</a:t>
            </a:r>
          </a:p>
          <a:p>
            <a:pPr algn="l" rtl="0">
              <a:defRPr sz="1000"/>
            </a:pPr>
            <a:r>
              <a:rPr lang="en-US" sz="1000" b="0" i="0" u="none" strike="noStrike" baseline="0">
                <a:solidFill>
                  <a:srgbClr val="000000"/>
                </a:solidFill>
                <a:latin typeface="Arial"/>
                <a:cs typeface="Arial"/>
              </a:rPr>
              <a:t>rapid mix to Clarifier:  110 ft of 12-inch AC</a:t>
            </a:r>
          </a:p>
          <a:p>
            <a:pPr algn="l" rtl="0">
              <a:defRPr sz="1000"/>
            </a:pPr>
            <a:r>
              <a:rPr lang="en-US" sz="1000" b="0" i="0" u="none" strike="noStrike" baseline="0">
                <a:solidFill>
                  <a:srgbClr val="000000"/>
                </a:solidFill>
                <a:latin typeface="Arial"/>
                <a:cs typeface="Arial"/>
              </a:rPr>
              <a:t>rapid mix to sed basin:  45 ft of 10-inch ductile iron</a:t>
            </a:r>
          </a:p>
          <a:p>
            <a:pPr algn="l" rtl="0">
              <a:defRPr sz="1000"/>
            </a:pPr>
            <a:r>
              <a:rPr lang="en-US" sz="1000" b="0" i="0" u="none" strike="noStrike" baseline="0">
                <a:solidFill>
                  <a:srgbClr val="000000"/>
                </a:solidFill>
                <a:latin typeface="Arial"/>
                <a:cs typeface="Arial"/>
              </a:rPr>
              <a:t>clarifier to filters: 187 ft of 24-inch AC</a:t>
            </a:r>
          </a:p>
          <a:p>
            <a:pPr algn="l" rtl="0">
              <a:defRPr sz="1000"/>
            </a:pPr>
            <a:r>
              <a:rPr lang="en-US" sz="1000" b="0" i="0" u="none" strike="noStrike" baseline="0">
                <a:solidFill>
                  <a:srgbClr val="000000"/>
                </a:solidFill>
                <a:latin typeface="Arial"/>
                <a:cs typeface="Arial"/>
              </a:rPr>
              <a:t>sed basin to filters: 20 ft of 24-inch ductile iron</a:t>
            </a:r>
          </a:p>
          <a:p>
            <a:pPr algn="l" rtl="0">
              <a:defRPr sz="1000"/>
            </a:pPr>
            <a:r>
              <a:rPr lang="en-US" sz="1000" b="0" i="0" u="none" strike="noStrike" baseline="0">
                <a:solidFill>
                  <a:srgbClr val="000000"/>
                </a:solidFill>
                <a:latin typeface="Arial"/>
                <a:cs typeface="Arial"/>
              </a:rPr>
              <a:t>recycle to sludge lagoon from clarifier:  400 ft of 4-inch PVC</a:t>
            </a:r>
          </a:p>
          <a:p>
            <a:pPr algn="l" rtl="0">
              <a:defRPr sz="1000"/>
            </a:pPr>
            <a:r>
              <a:rPr lang="en-US" sz="1000" b="0" i="0" u="none" strike="noStrike" baseline="0">
                <a:solidFill>
                  <a:srgbClr val="000000"/>
                </a:solidFill>
                <a:latin typeface="Arial"/>
                <a:cs typeface="Arial"/>
              </a:rPr>
              <a:t>recycle to sludge lagoon from sed basin:  280 feet of 4-inch PVC</a:t>
            </a:r>
          </a:p>
          <a:p>
            <a:pPr algn="l" rtl="0">
              <a:defRPr sz="1000"/>
            </a:pPr>
            <a:r>
              <a:rPr lang="en-US" sz="1000" b="0" i="0" u="none" strike="noStrike" baseline="0">
                <a:solidFill>
                  <a:srgbClr val="000000"/>
                </a:solidFill>
                <a:latin typeface="Arial"/>
                <a:cs typeface="Arial"/>
              </a:rPr>
              <a:t>spent backwash to sludge lagoon:  225 ft of 24-inch AC </a:t>
            </a:r>
          </a:p>
          <a:p>
            <a:pPr algn="l" rtl="0">
              <a:defRPr sz="1000"/>
            </a:pPr>
            <a:r>
              <a:rPr lang="en-US" sz="1000" b="0" i="0" u="none" strike="noStrike" baseline="0">
                <a:solidFill>
                  <a:srgbClr val="000000"/>
                </a:solidFill>
                <a:latin typeface="Arial"/>
                <a:cs typeface="Arial"/>
              </a:rPr>
              <a:t>clarifier blowdown to rapid mix:  110 ft of 2-inch</a:t>
            </a:r>
          </a:p>
          <a:p>
            <a:pPr algn="l" rtl="0">
              <a:defRPr sz="1000"/>
            </a:pPr>
            <a:r>
              <a:rPr lang="en-US" sz="1000" b="0" i="0" u="none" strike="noStrike" baseline="0">
                <a:solidFill>
                  <a:srgbClr val="000000"/>
                </a:solidFill>
                <a:latin typeface="Arial"/>
                <a:cs typeface="Arial"/>
              </a:rPr>
              <a:t>sludge lagoon to raw water line: 560 ft of 6-inch PVC</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xdr:txBody>
      </xdr:sp>
      <xdr:sp macro="" textlink="">
        <xdr:nvSpPr>
          <xdr:cNvPr id="41" name="Text Box 46"/>
          <xdr:cNvSpPr txBox="1">
            <a:spLocks noChangeArrowheads="1"/>
          </xdr:cNvSpPr>
        </xdr:nvSpPr>
        <xdr:spPr bwMode="auto">
          <a:xfrm>
            <a:off x="551" y="1030"/>
            <a:ext cx="461" cy="121"/>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en-US" sz="1000" b="1" i="0" u="sng" strike="noStrike" baseline="0">
                <a:solidFill>
                  <a:srgbClr val="000000"/>
                </a:solidFill>
                <a:latin typeface="Arial"/>
                <a:cs typeface="Arial"/>
              </a:rPr>
              <a:t>Pumps</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raw water:  1 @ 2,000 gpm, 1 @ 1,500 gpm, 2 @ 1,000 gpm each</a:t>
            </a:r>
          </a:p>
          <a:p>
            <a:pPr algn="l" rtl="0">
              <a:defRPr sz="1000"/>
            </a:pPr>
            <a:r>
              <a:rPr lang="en-US" sz="1000" b="0" i="0" u="none" strike="noStrike" baseline="0">
                <a:solidFill>
                  <a:srgbClr val="000000"/>
                </a:solidFill>
                <a:latin typeface="Arial"/>
                <a:cs typeface="Arial"/>
              </a:rPr>
              <a:t>blowdown recycle to rapid mix:  1 @ 40 gpm with a rate-of-flow control valve</a:t>
            </a:r>
          </a:p>
          <a:p>
            <a:pPr algn="l" rtl="0">
              <a:defRPr sz="1000"/>
            </a:pPr>
            <a:r>
              <a:rPr lang="en-US" sz="1000" b="0" i="0" u="none" strike="noStrike" baseline="0">
                <a:solidFill>
                  <a:srgbClr val="000000"/>
                </a:solidFill>
                <a:latin typeface="Arial"/>
                <a:cs typeface="Arial"/>
              </a:rPr>
              <a:t>sludge lagoon to raw water line: 2 @ 250 gpm each</a:t>
            </a:r>
          </a:p>
          <a:p>
            <a:pPr algn="l" rtl="0">
              <a:defRPr sz="1000"/>
            </a:pPr>
            <a:r>
              <a:rPr lang="en-US" sz="1000" b="0" i="0" u="none" strike="noStrike" baseline="0">
                <a:solidFill>
                  <a:srgbClr val="000000"/>
                </a:solidFill>
                <a:latin typeface="Arial"/>
                <a:cs typeface="Arial"/>
              </a:rPr>
              <a:t>filter backwash pump: 2 @ 3,000 gpm each</a:t>
            </a:r>
          </a:p>
          <a:p>
            <a:pPr algn="l" rtl="0">
              <a:defRPr sz="1000"/>
            </a:pPr>
            <a:r>
              <a:rPr lang="en-US" sz="1000" b="0" i="0" u="none" strike="noStrike" baseline="0">
                <a:solidFill>
                  <a:srgbClr val="000000"/>
                </a:solidFill>
                <a:latin typeface="Arial"/>
                <a:cs typeface="Arial"/>
              </a:rPr>
              <a:t>service pumps:  1 @ 3,000 gpm, 2 @ 1,750 gpm. 2 @ 1,000 gpm</a:t>
            </a:r>
          </a:p>
          <a:p>
            <a:pPr algn="l" rtl="0">
              <a:defRPr sz="1000"/>
            </a:pPr>
            <a:endParaRPr lang="en-US" sz="1000" b="0" i="0" u="none" strike="noStrike" baseline="0">
              <a:solidFill>
                <a:srgbClr val="000000"/>
              </a:solidFill>
              <a:latin typeface="Arial"/>
              <a:cs typeface="Arial"/>
            </a:endParaRPr>
          </a:p>
        </xdr:txBody>
      </xdr:sp>
      <xdr:grpSp>
        <xdr:nvGrpSpPr>
          <xdr:cNvPr id="42" name="Group 47"/>
          <xdr:cNvGrpSpPr>
            <a:grpSpLocks/>
          </xdr:cNvGrpSpPr>
        </xdr:nvGrpSpPr>
        <xdr:grpSpPr bwMode="auto">
          <a:xfrm>
            <a:off x="90" y="686"/>
            <a:ext cx="711" cy="326"/>
            <a:chOff x="286" y="872"/>
            <a:chExt cx="914" cy="423"/>
          </a:xfrm>
        </xdr:grpSpPr>
        <xdr:grpSp>
          <xdr:nvGrpSpPr>
            <xdr:cNvPr id="44" name="Group 48"/>
            <xdr:cNvGrpSpPr>
              <a:grpSpLocks/>
            </xdr:cNvGrpSpPr>
          </xdr:nvGrpSpPr>
          <xdr:grpSpPr bwMode="auto">
            <a:xfrm>
              <a:off x="286" y="872"/>
              <a:ext cx="914" cy="423"/>
              <a:chOff x="1474" y="859"/>
              <a:chExt cx="914" cy="423"/>
            </a:xfrm>
          </xdr:grpSpPr>
          <xdr:sp macro="" textlink="">
            <xdr:nvSpPr>
              <xdr:cNvPr id="51" name="Text Box 49"/>
              <xdr:cNvSpPr txBox="1">
                <a:spLocks noChangeArrowheads="1"/>
              </xdr:cNvSpPr>
            </xdr:nvSpPr>
            <xdr:spPr bwMode="auto">
              <a:xfrm>
                <a:off x="1474" y="952"/>
                <a:ext cx="96" cy="5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en-US" sz="1000" b="0" i="0" u="none" strike="noStrike" baseline="0">
                    <a:solidFill>
                      <a:srgbClr val="000000"/>
                    </a:solidFill>
                    <a:latin typeface="Arial"/>
                    <a:cs typeface="Arial"/>
                  </a:rPr>
                  <a:t>Raw Water Pumps</a:t>
                </a:r>
              </a:p>
            </xdr:txBody>
          </xdr:sp>
          <xdr:sp macro="" textlink="">
            <xdr:nvSpPr>
              <xdr:cNvPr id="52" name="Line 50"/>
              <xdr:cNvSpPr>
                <a:spLocks noChangeShapeType="1"/>
              </xdr:cNvSpPr>
            </xdr:nvSpPr>
            <xdr:spPr bwMode="auto">
              <a:xfrm>
                <a:off x="1570" y="978"/>
                <a:ext cx="216"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3" name="Text Box 51"/>
              <xdr:cNvSpPr txBox="1">
                <a:spLocks noChangeArrowheads="1"/>
              </xdr:cNvSpPr>
            </xdr:nvSpPr>
            <xdr:spPr bwMode="auto">
              <a:xfrm>
                <a:off x="1786" y="954"/>
                <a:ext cx="51" cy="5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en-US" sz="1000" b="0" i="0" u="none" strike="noStrike" baseline="0">
                    <a:solidFill>
                      <a:srgbClr val="000000"/>
                    </a:solidFill>
                    <a:latin typeface="Arial"/>
                    <a:cs typeface="Arial"/>
                  </a:rPr>
                  <a:t>Raid Mix</a:t>
                </a:r>
              </a:p>
            </xdr:txBody>
          </xdr:sp>
          <xdr:sp macro="" textlink="">
            <xdr:nvSpPr>
              <xdr:cNvPr id="54" name="Text Box 52"/>
              <xdr:cNvSpPr txBox="1">
                <a:spLocks noChangeArrowheads="1"/>
              </xdr:cNvSpPr>
            </xdr:nvSpPr>
            <xdr:spPr bwMode="auto">
              <a:xfrm>
                <a:off x="1918" y="1006"/>
                <a:ext cx="193" cy="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en-US" sz="1000" b="0" i="0" u="none" strike="noStrike" baseline="0">
                    <a:solidFill>
                      <a:srgbClr val="000000"/>
                    </a:solidFill>
                    <a:latin typeface="Arial"/>
                    <a:cs typeface="Arial"/>
                  </a:rPr>
                  <a:t>Flocculation and Sedimentation Basin</a:t>
                </a:r>
              </a:p>
            </xdr:txBody>
          </xdr:sp>
          <xdr:sp macro="" textlink="">
            <xdr:nvSpPr>
              <xdr:cNvPr id="55" name="Text Box 53"/>
              <xdr:cNvSpPr txBox="1">
                <a:spLocks noChangeArrowheads="1"/>
              </xdr:cNvSpPr>
            </xdr:nvSpPr>
            <xdr:spPr bwMode="auto">
              <a:xfrm>
                <a:off x="1950" y="859"/>
                <a:ext cx="96" cy="86"/>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en-US" sz="1000" b="0" i="0" u="none" strike="noStrike" baseline="0">
                    <a:solidFill>
                      <a:srgbClr val="000000"/>
                    </a:solidFill>
                    <a:latin typeface="Arial"/>
                    <a:cs typeface="Arial"/>
                  </a:rPr>
                  <a:t>Solids Contact Clarifier</a:t>
                </a:r>
              </a:p>
            </xdr:txBody>
          </xdr:sp>
          <xdr:sp macro="" textlink="">
            <xdr:nvSpPr>
              <xdr:cNvPr id="56" name="Line 54"/>
              <xdr:cNvSpPr>
                <a:spLocks noChangeShapeType="1"/>
              </xdr:cNvSpPr>
            </xdr:nvSpPr>
            <xdr:spPr bwMode="auto">
              <a:xfrm flipV="1">
                <a:off x="1840" y="898"/>
                <a:ext cx="110" cy="68"/>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7" name="Line 55"/>
              <xdr:cNvSpPr>
                <a:spLocks noChangeShapeType="1"/>
              </xdr:cNvSpPr>
            </xdr:nvSpPr>
            <xdr:spPr bwMode="auto">
              <a:xfrm>
                <a:off x="1840" y="984"/>
                <a:ext cx="79" cy="48"/>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8" name="Text Box 56"/>
              <xdr:cNvSpPr txBox="1">
                <a:spLocks noChangeArrowheads="1"/>
              </xdr:cNvSpPr>
            </xdr:nvSpPr>
            <xdr:spPr bwMode="auto">
              <a:xfrm>
                <a:off x="2184" y="902"/>
                <a:ext cx="55" cy="99"/>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Filters</a:t>
                </a:r>
              </a:p>
            </xdr:txBody>
          </xdr:sp>
          <xdr:sp macro="" textlink="">
            <xdr:nvSpPr>
              <xdr:cNvPr id="59" name="Line 57"/>
              <xdr:cNvSpPr>
                <a:spLocks noChangeShapeType="1"/>
              </xdr:cNvSpPr>
            </xdr:nvSpPr>
            <xdr:spPr bwMode="auto">
              <a:xfrm>
                <a:off x="2046" y="888"/>
                <a:ext cx="102" cy="57"/>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0" name="Line 58"/>
              <xdr:cNvSpPr>
                <a:spLocks noChangeShapeType="1"/>
              </xdr:cNvSpPr>
            </xdr:nvSpPr>
            <xdr:spPr bwMode="auto">
              <a:xfrm flipV="1">
                <a:off x="2110" y="948"/>
                <a:ext cx="38" cy="85"/>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1" name="Line 59"/>
              <xdr:cNvSpPr>
                <a:spLocks noChangeShapeType="1"/>
              </xdr:cNvSpPr>
            </xdr:nvSpPr>
            <xdr:spPr bwMode="auto">
              <a:xfrm>
                <a:off x="2147" y="947"/>
                <a:ext cx="37"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2" name="Freeform 60"/>
              <xdr:cNvSpPr>
                <a:spLocks/>
              </xdr:cNvSpPr>
            </xdr:nvSpPr>
            <xdr:spPr bwMode="auto">
              <a:xfrm>
                <a:off x="2239" y="940"/>
                <a:ext cx="101" cy="256"/>
              </a:xfrm>
              <a:custGeom>
                <a:avLst/>
                <a:gdLst>
                  <a:gd name="T0" fmla="*/ 0 w 101"/>
                  <a:gd name="T1" fmla="*/ 0 h 256"/>
                  <a:gd name="T2" fmla="*/ 101 w 101"/>
                  <a:gd name="T3" fmla="*/ 0 h 256"/>
                  <a:gd name="T4" fmla="*/ 101 w 101"/>
                  <a:gd name="T5" fmla="*/ 256 h 256"/>
                  <a:gd name="T6" fmla="*/ 0 60000 65536"/>
                  <a:gd name="T7" fmla="*/ 0 60000 65536"/>
                  <a:gd name="T8" fmla="*/ 0 60000 65536"/>
                </a:gdLst>
                <a:ahLst/>
                <a:cxnLst>
                  <a:cxn ang="T6">
                    <a:pos x="T0" y="T1"/>
                  </a:cxn>
                  <a:cxn ang="T7">
                    <a:pos x="T2" y="T3"/>
                  </a:cxn>
                  <a:cxn ang="T8">
                    <a:pos x="T4" y="T5"/>
                  </a:cxn>
                </a:cxnLst>
                <a:rect l="0" t="0" r="r" b="b"/>
                <a:pathLst>
                  <a:path w="101" h="256">
                    <a:moveTo>
                      <a:pt x="0" y="0"/>
                    </a:moveTo>
                    <a:lnTo>
                      <a:pt x="101" y="0"/>
                    </a:lnTo>
                    <a:lnTo>
                      <a:pt x="101" y="256"/>
                    </a:lnTo>
                  </a:path>
                </a:pathLst>
              </a:custGeom>
              <a:noFill/>
              <a:ln w="28575"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3" name="Text Box 61"/>
              <xdr:cNvSpPr txBox="1">
                <a:spLocks noChangeArrowheads="1"/>
              </xdr:cNvSpPr>
            </xdr:nvSpPr>
            <xdr:spPr bwMode="auto">
              <a:xfrm>
                <a:off x="2292" y="1196"/>
                <a:ext cx="96" cy="86"/>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en-US" sz="1000" b="0" i="0" u="none" strike="noStrike" baseline="0">
                    <a:solidFill>
                      <a:srgbClr val="000000"/>
                    </a:solidFill>
                    <a:latin typeface="Arial"/>
                    <a:cs typeface="Arial"/>
                  </a:rPr>
                  <a:t>Clearwell</a:t>
                </a:r>
              </a:p>
            </xdr:txBody>
          </xdr:sp>
          <xdr:sp macro="" textlink="">
            <xdr:nvSpPr>
              <xdr:cNvPr id="64" name="Text Box 62"/>
              <xdr:cNvSpPr txBox="1">
                <a:spLocks noChangeArrowheads="1"/>
              </xdr:cNvSpPr>
            </xdr:nvSpPr>
            <xdr:spPr bwMode="auto">
              <a:xfrm>
                <a:off x="1955" y="1138"/>
                <a:ext cx="125" cy="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en-US" sz="1000" b="0" i="0" u="none" strike="noStrike" baseline="0">
                    <a:solidFill>
                      <a:srgbClr val="000000"/>
                    </a:solidFill>
                    <a:latin typeface="Arial"/>
                    <a:cs typeface="Arial"/>
                  </a:rPr>
                  <a:t>Sludge Lagoon</a:t>
                </a:r>
              </a:p>
            </xdr:txBody>
          </xdr:sp>
          <xdr:sp macro="" textlink="">
            <xdr:nvSpPr>
              <xdr:cNvPr id="65" name="Freeform 63"/>
              <xdr:cNvSpPr>
                <a:spLocks/>
              </xdr:cNvSpPr>
            </xdr:nvSpPr>
            <xdr:spPr bwMode="auto">
              <a:xfrm>
                <a:off x="2080" y="999"/>
                <a:ext cx="127" cy="165"/>
              </a:xfrm>
              <a:custGeom>
                <a:avLst/>
                <a:gdLst>
                  <a:gd name="T0" fmla="*/ 127 w 127"/>
                  <a:gd name="T1" fmla="*/ 0 h 165"/>
                  <a:gd name="T2" fmla="*/ 127 w 127"/>
                  <a:gd name="T3" fmla="*/ 165 h 165"/>
                  <a:gd name="T4" fmla="*/ 0 w 127"/>
                  <a:gd name="T5" fmla="*/ 165 h 165"/>
                  <a:gd name="T6" fmla="*/ 0 60000 65536"/>
                  <a:gd name="T7" fmla="*/ 0 60000 65536"/>
                  <a:gd name="T8" fmla="*/ 0 60000 65536"/>
                </a:gdLst>
                <a:ahLst/>
                <a:cxnLst>
                  <a:cxn ang="T6">
                    <a:pos x="T0" y="T1"/>
                  </a:cxn>
                  <a:cxn ang="T7">
                    <a:pos x="T2" y="T3"/>
                  </a:cxn>
                  <a:cxn ang="T8">
                    <a:pos x="T4" y="T5"/>
                  </a:cxn>
                </a:cxnLst>
                <a:rect l="0" t="0" r="r" b="b"/>
                <a:pathLst>
                  <a:path w="127" h="165">
                    <a:moveTo>
                      <a:pt x="127" y="0"/>
                    </a:moveTo>
                    <a:lnTo>
                      <a:pt x="127" y="165"/>
                    </a:lnTo>
                    <a:lnTo>
                      <a:pt x="0" y="165"/>
                    </a:lnTo>
                  </a:path>
                </a:pathLst>
              </a:custGeom>
              <a:noFill/>
              <a:ln w="9525" cap="flat" cmpd="sng">
                <a:solidFill>
                  <a:srgbClr xmlns:mc="http://schemas.openxmlformats.org/markup-compatibility/2006" xmlns:a14="http://schemas.microsoft.com/office/drawing/2010/main" val="FF0000" mc:Ignorable="a14" a14:legacySpreadsheetColorIndex="10"/>
                </a:solidFill>
                <a:prstDash val="solid"/>
                <a:round/>
                <a:headEnd type="none" w="med" len="med"/>
                <a:tailEnd type="triangl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6" name="Freeform 64"/>
              <xdr:cNvSpPr>
                <a:spLocks/>
              </xdr:cNvSpPr>
            </xdr:nvSpPr>
            <xdr:spPr bwMode="auto">
              <a:xfrm>
                <a:off x="2003" y="948"/>
                <a:ext cx="159" cy="201"/>
              </a:xfrm>
              <a:custGeom>
                <a:avLst/>
                <a:gdLst>
                  <a:gd name="T0" fmla="*/ 0 w 159"/>
                  <a:gd name="T1" fmla="*/ 0 h 201"/>
                  <a:gd name="T2" fmla="*/ 159 w 159"/>
                  <a:gd name="T3" fmla="*/ 62 h 201"/>
                  <a:gd name="T4" fmla="*/ 84 w 159"/>
                  <a:gd name="T5" fmla="*/ 201 h 201"/>
                  <a:gd name="T6" fmla="*/ 0 60000 65536"/>
                  <a:gd name="T7" fmla="*/ 0 60000 65536"/>
                  <a:gd name="T8" fmla="*/ 0 60000 65536"/>
                </a:gdLst>
                <a:ahLst/>
                <a:cxnLst>
                  <a:cxn ang="T6">
                    <a:pos x="T0" y="T1"/>
                  </a:cxn>
                  <a:cxn ang="T7">
                    <a:pos x="T2" y="T3"/>
                  </a:cxn>
                  <a:cxn ang="T8">
                    <a:pos x="T4" y="T5"/>
                  </a:cxn>
                </a:cxnLst>
                <a:rect l="0" t="0" r="r" b="b"/>
                <a:pathLst>
                  <a:path w="159" h="201">
                    <a:moveTo>
                      <a:pt x="0" y="0"/>
                    </a:moveTo>
                    <a:lnTo>
                      <a:pt x="159" y="62"/>
                    </a:lnTo>
                    <a:lnTo>
                      <a:pt x="84" y="201"/>
                    </a:lnTo>
                  </a:path>
                </a:pathLst>
              </a:custGeom>
              <a:noFill/>
              <a:ln w="9525" cap="flat" cmpd="sng">
                <a:solidFill>
                  <a:srgbClr xmlns:mc="http://schemas.openxmlformats.org/markup-compatibility/2006" xmlns:a14="http://schemas.microsoft.com/office/drawing/2010/main" val="FF0000" mc:Ignorable="a14" a14:legacySpreadsheetColorIndex="10"/>
                </a:solidFill>
                <a:prstDash val="solid"/>
                <a:round/>
                <a:headEnd type="none" w="med" len="med"/>
                <a:tailEnd type="triangl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7" name="Freeform 65"/>
              <xdr:cNvSpPr>
                <a:spLocks/>
              </xdr:cNvSpPr>
            </xdr:nvSpPr>
            <xdr:spPr bwMode="auto">
              <a:xfrm>
                <a:off x="2010" y="1056"/>
                <a:ext cx="90" cy="65"/>
              </a:xfrm>
              <a:custGeom>
                <a:avLst/>
                <a:gdLst>
                  <a:gd name="T0" fmla="*/ 0 w 90"/>
                  <a:gd name="T1" fmla="*/ 0 h 65"/>
                  <a:gd name="T2" fmla="*/ 90 w 90"/>
                  <a:gd name="T3" fmla="*/ 65 h 65"/>
                  <a:gd name="T4" fmla="*/ 0 60000 65536"/>
                  <a:gd name="T5" fmla="*/ 0 60000 65536"/>
                </a:gdLst>
                <a:ahLst/>
                <a:cxnLst>
                  <a:cxn ang="T4">
                    <a:pos x="T0" y="T1"/>
                  </a:cxn>
                  <a:cxn ang="T5">
                    <a:pos x="T2" y="T3"/>
                  </a:cxn>
                </a:cxnLst>
                <a:rect l="0" t="0" r="r" b="b"/>
                <a:pathLst>
                  <a:path w="90" h="65">
                    <a:moveTo>
                      <a:pt x="0" y="0"/>
                    </a:moveTo>
                    <a:lnTo>
                      <a:pt x="90" y="65"/>
                    </a:lnTo>
                  </a:path>
                </a:pathLst>
              </a:custGeom>
              <a:noFill/>
              <a:ln w="9525" cap="flat" cmpd="sng">
                <a:solidFill>
                  <a:srgbClr xmlns:mc="http://schemas.openxmlformats.org/markup-compatibility/2006" xmlns:a14="http://schemas.microsoft.com/office/drawing/2010/main" val="FF0000" mc:Ignorable="a14" a14:legacySpreadsheetColorIndex="10"/>
                </a:solidFill>
                <a:prstDash val="solid"/>
                <a:round/>
                <a:headEnd type="none" w="med" len="med"/>
                <a:tailEnd type="triangl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8" name="Line 66"/>
              <xdr:cNvSpPr>
                <a:spLocks noChangeShapeType="1"/>
              </xdr:cNvSpPr>
            </xdr:nvSpPr>
            <xdr:spPr bwMode="auto">
              <a:xfrm flipH="1">
                <a:off x="1838" y="946"/>
                <a:ext cx="122" cy="27"/>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9" name="Freeform 67"/>
              <xdr:cNvSpPr>
                <a:spLocks/>
              </xdr:cNvSpPr>
            </xdr:nvSpPr>
            <xdr:spPr bwMode="auto">
              <a:xfrm>
                <a:off x="1656" y="982"/>
                <a:ext cx="299" cy="185"/>
              </a:xfrm>
              <a:custGeom>
                <a:avLst/>
                <a:gdLst>
                  <a:gd name="T0" fmla="*/ 299 w 299"/>
                  <a:gd name="T1" fmla="*/ 185 h 185"/>
                  <a:gd name="T2" fmla="*/ 0 w 299"/>
                  <a:gd name="T3" fmla="*/ 185 h 185"/>
                  <a:gd name="T4" fmla="*/ 0 w 299"/>
                  <a:gd name="T5" fmla="*/ 0 h 185"/>
                  <a:gd name="T6" fmla="*/ 0 60000 65536"/>
                  <a:gd name="T7" fmla="*/ 0 60000 65536"/>
                  <a:gd name="T8" fmla="*/ 0 60000 65536"/>
                </a:gdLst>
                <a:ahLst/>
                <a:cxnLst>
                  <a:cxn ang="T6">
                    <a:pos x="T0" y="T1"/>
                  </a:cxn>
                  <a:cxn ang="T7">
                    <a:pos x="T2" y="T3"/>
                  </a:cxn>
                  <a:cxn ang="T8">
                    <a:pos x="T4" y="T5"/>
                  </a:cxn>
                </a:cxnLst>
                <a:rect l="0" t="0" r="r" b="b"/>
                <a:pathLst>
                  <a:path w="299" h="185">
                    <a:moveTo>
                      <a:pt x="299" y="185"/>
                    </a:moveTo>
                    <a:lnTo>
                      <a:pt x="0" y="185"/>
                    </a:lnTo>
                    <a:lnTo>
                      <a:pt x="0" y="0"/>
                    </a:lnTo>
                  </a:path>
                </a:pathLst>
              </a:custGeom>
              <a:noFill/>
              <a:ln w="9525" cap="flat" cmpd="sng">
                <a:solidFill>
                  <a:srgbClr xmlns:mc="http://schemas.openxmlformats.org/markup-compatibility/2006" xmlns:a14="http://schemas.microsoft.com/office/drawing/2010/main" val="FF0000" mc:Ignorable="a14" a14:legacySpreadsheetColorIndex="10"/>
                </a:solidFill>
                <a:prstDash val="solid"/>
                <a:round/>
                <a:headEnd type="none" w="med" len="med"/>
                <a:tailEnd type="triangl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45" name="Line 68"/>
            <xdr:cNvSpPr>
              <a:spLocks noChangeShapeType="1"/>
            </xdr:cNvSpPr>
          </xdr:nvSpPr>
          <xdr:spPr bwMode="auto">
            <a:xfrm flipV="1">
              <a:off x="500" y="938"/>
              <a:ext cx="0" cy="5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6" name="Line 69"/>
            <xdr:cNvSpPr>
              <a:spLocks noChangeShapeType="1"/>
            </xdr:cNvSpPr>
          </xdr:nvSpPr>
          <xdr:spPr bwMode="auto">
            <a:xfrm flipV="1">
              <a:off x="544" y="992"/>
              <a:ext cx="0" cy="8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7" name="Text Box 70"/>
            <xdr:cNvSpPr txBox="1">
              <a:spLocks noChangeArrowheads="1"/>
            </xdr:cNvSpPr>
          </xdr:nvSpPr>
          <xdr:spPr bwMode="auto">
            <a:xfrm>
              <a:off x="487" y="1066"/>
              <a:ext cx="184" cy="2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en-US" sz="1000" b="0" i="0" u="none" strike="noStrike" baseline="0">
                  <a:solidFill>
                    <a:srgbClr val="000000"/>
                  </a:solidFill>
                  <a:latin typeface="Arial"/>
                  <a:cs typeface="Arial"/>
                </a:rPr>
                <a:t>Coagulant injection point</a:t>
              </a:r>
            </a:p>
          </xdr:txBody>
        </xdr:sp>
        <xdr:sp macro="" textlink="">
          <xdr:nvSpPr>
            <xdr:cNvPr id="48" name="Text Box 71"/>
            <xdr:cNvSpPr txBox="1">
              <a:spLocks noChangeArrowheads="1"/>
            </xdr:cNvSpPr>
          </xdr:nvSpPr>
          <xdr:spPr bwMode="auto">
            <a:xfrm>
              <a:off x="452" y="912"/>
              <a:ext cx="246" cy="2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en-US" sz="1000" b="0" i="0" u="none" strike="noStrike" baseline="0">
                  <a:solidFill>
                    <a:srgbClr val="000000"/>
                  </a:solidFill>
                  <a:latin typeface="Arial"/>
                  <a:cs typeface="Arial"/>
                </a:rPr>
                <a:t>raw water sample tap for jar test</a:t>
              </a:r>
            </a:p>
          </xdr:txBody>
        </xdr:sp>
        <xdr:sp macro="" textlink="">
          <xdr:nvSpPr>
            <xdr:cNvPr id="49" name="Line 72"/>
            <xdr:cNvSpPr>
              <a:spLocks noChangeShapeType="1"/>
            </xdr:cNvSpPr>
          </xdr:nvSpPr>
          <xdr:spPr bwMode="auto">
            <a:xfrm flipV="1">
              <a:off x="426" y="896"/>
              <a:ext cx="0" cy="9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0" name="Text Box 73"/>
            <xdr:cNvSpPr txBox="1">
              <a:spLocks noChangeArrowheads="1"/>
            </xdr:cNvSpPr>
          </xdr:nvSpPr>
          <xdr:spPr bwMode="auto">
            <a:xfrm>
              <a:off x="379" y="874"/>
              <a:ext cx="246" cy="2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en-US" sz="1000" b="0" i="0" u="none" strike="noStrike" baseline="0">
                  <a:solidFill>
                    <a:srgbClr val="000000"/>
                  </a:solidFill>
                  <a:latin typeface="Arial"/>
                  <a:cs typeface="Arial"/>
                </a:rPr>
                <a:t>raw water sample tap for TOC</a:t>
              </a:r>
            </a:p>
          </xdr:txBody>
        </xdr:sp>
      </xdr:grpSp>
      <xdr:sp macro="" textlink="">
        <xdr:nvSpPr>
          <xdr:cNvPr id="43" name="Text Box 74"/>
          <xdr:cNvSpPr txBox="1">
            <a:spLocks noChangeArrowheads="1"/>
          </xdr:cNvSpPr>
        </xdr:nvSpPr>
        <xdr:spPr bwMode="auto">
          <a:xfrm>
            <a:off x="790" y="715"/>
            <a:ext cx="227" cy="12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en-US" sz="1000" b="1" i="0" u="sng" strike="noStrike" baseline="0">
                <a:solidFill>
                  <a:srgbClr val="000000"/>
                </a:solidFill>
                <a:latin typeface="Arial"/>
                <a:cs typeface="Arial"/>
              </a:rPr>
              <a:t>Pretreatment of Recycle Streams</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Spent backwash water:  </a:t>
            </a:r>
          </a:p>
          <a:p>
            <a:pPr algn="l" rtl="0">
              <a:defRPr sz="1000"/>
            </a:pPr>
            <a:r>
              <a:rPr lang="en-US" sz="1000" b="0" i="0" u="none" strike="noStrike" baseline="0">
                <a:solidFill>
                  <a:srgbClr val="000000"/>
                </a:solidFill>
                <a:latin typeface="Arial"/>
                <a:cs typeface="Arial"/>
              </a:rPr>
              <a:t>0.1 - 0.2 mg/L of polymer at the spent backwash water junction box. </a:t>
            </a:r>
          </a:p>
        </xdr:txBody>
      </xdr:sp>
    </xdr:grpSp>
    <xdr:clientData/>
  </xdr:twoCellAnchor>
  <xdr:twoCellAnchor>
    <xdr:from>
      <xdr:col>12</xdr:col>
      <xdr:colOff>535781</xdr:colOff>
      <xdr:row>55</xdr:row>
      <xdr:rowOff>119063</xdr:rowOff>
    </xdr:from>
    <xdr:to>
      <xdr:col>14</xdr:col>
      <xdr:colOff>1035844</xdr:colOff>
      <xdr:row>61</xdr:row>
      <xdr:rowOff>71438</xdr:rowOff>
    </xdr:to>
    <xdr:sp macro="" textlink="">
      <xdr:nvSpPr>
        <xdr:cNvPr id="2" name="TextBox 1"/>
        <xdr:cNvSpPr txBox="1"/>
      </xdr:nvSpPr>
      <xdr:spPr>
        <a:xfrm>
          <a:off x="7119937" y="9822657"/>
          <a:ext cx="2690813" cy="952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5400" b="1" i="0" u="none" strike="noStrike" kern="0" cap="none" spc="50" normalizeH="0" baseline="0" noProof="0">
              <a:ln w="0"/>
              <a:solidFill>
                <a:prstClr val="white">
                  <a:lumMod val="95000"/>
                </a:prstClr>
              </a:solidFill>
              <a:effectLst>
                <a:innerShdw blurRad="63500" dist="50800" dir="13500000">
                  <a:srgbClr val="000000">
                    <a:alpha val="50000"/>
                  </a:srgbClr>
                </a:innerShdw>
              </a:effectLst>
              <a:uLnTx/>
              <a:uFillTx/>
              <a:latin typeface="+mn-lt"/>
              <a:ea typeface="+mn-ea"/>
              <a:cs typeface="+mn-cs"/>
            </a:rPr>
            <a:t>Example</a:t>
          </a:r>
        </a:p>
        <a:p>
          <a:endParaRPr lang="en-US" sz="1100"/>
        </a:p>
      </xdr:txBody>
    </xdr:sp>
    <xdr:clientData/>
  </xdr:twoCellAnchor>
  <xdr:twoCellAnchor>
    <xdr:from>
      <xdr:col>1</xdr:col>
      <xdr:colOff>71436</xdr:colOff>
      <xdr:row>55</xdr:row>
      <xdr:rowOff>107156</xdr:rowOff>
    </xdr:from>
    <xdr:to>
      <xdr:col>5</xdr:col>
      <xdr:colOff>952499</xdr:colOff>
      <xdr:row>61</xdr:row>
      <xdr:rowOff>154781</xdr:rowOff>
    </xdr:to>
    <xdr:sp macro="" textlink="">
      <xdr:nvSpPr>
        <xdr:cNvPr id="3" name="TextBox 2"/>
        <xdr:cNvSpPr txBox="1"/>
      </xdr:nvSpPr>
      <xdr:spPr>
        <a:xfrm>
          <a:off x="261936" y="9810750"/>
          <a:ext cx="2797969" cy="1047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5400" b="1" i="0" u="none" strike="noStrike" kern="0" cap="none" spc="50" normalizeH="0" baseline="0" noProof="0">
              <a:ln w="0"/>
              <a:solidFill>
                <a:prstClr val="white">
                  <a:lumMod val="95000"/>
                </a:prstClr>
              </a:solidFill>
              <a:effectLst>
                <a:innerShdw blurRad="63500" dist="50800" dir="13500000">
                  <a:srgbClr val="000000">
                    <a:alpha val="50000"/>
                  </a:srgbClr>
                </a:innerShdw>
              </a:effectLst>
              <a:uLnTx/>
              <a:uFillTx/>
              <a:latin typeface="+mn-lt"/>
              <a:ea typeface="+mn-ea"/>
              <a:cs typeface="+mn-cs"/>
            </a:rPr>
            <a:t>Example</a:t>
          </a:r>
        </a:p>
        <a:p>
          <a:endParaRPr lang="en-US" sz="1100"/>
        </a:p>
      </xdr:txBody>
    </xdr:sp>
    <xdr:clientData/>
  </xdr:twoCellAnchor>
  <xdr:twoCellAnchor>
    <xdr:from>
      <xdr:col>6</xdr:col>
      <xdr:colOff>0</xdr:colOff>
      <xdr:row>76</xdr:row>
      <xdr:rowOff>95250</xdr:rowOff>
    </xdr:from>
    <xdr:to>
      <xdr:col>12</xdr:col>
      <xdr:colOff>583406</xdr:colOff>
      <xdr:row>82</xdr:row>
      <xdr:rowOff>11907</xdr:rowOff>
    </xdr:to>
    <xdr:sp macro="" textlink="">
      <xdr:nvSpPr>
        <xdr:cNvPr id="4" name="TextBox 3"/>
        <xdr:cNvSpPr txBox="1"/>
      </xdr:nvSpPr>
      <xdr:spPr>
        <a:xfrm>
          <a:off x="3393281" y="13299281"/>
          <a:ext cx="3774281" cy="9167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5400" b="1" i="0" u="none" strike="noStrike" kern="0" cap="none" spc="50" normalizeH="0" baseline="0" noProof="0">
              <a:ln w="0"/>
              <a:solidFill>
                <a:prstClr val="white">
                  <a:lumMod val="95000"/>
                </a:prstClr>
              </a:solidFill>
              <a:effectLst>
                <a:innerShdw blurRad="63500" dist="50800" dir="13500000">
                  <a:srgbClr val="000000">
                    <a:alpha val="50000"/>
                  </a:srgbClr>
                </a:innerShdw>
              </a:effectLst>
              <a:uLnTx/>
              <a:uFillTx/>
              <a:latin typeface="+mn-lt"/>
              <a:ea typeface="+mn-ea"/>
              <a:cs typeface="+mn-cs"/>
            </a:rPr>
            <a:t>Example</a:t>
          </a:r>
        </a:p>
        <a:p>
          <a:endParaRPr lang="en-US" sz="1100"/>
        </a:p>
      </xdr:txBody>
    </xdr:sp>
    <xdr:clientData/>
  </xdr:twoCellAnchor>
  <xdr:twoCellAnchor>
    <xdr:from>
      <xdr:col>5</xdr:col>
      <xdr:colOff>1131094</xdr:colOff>
      <xdr:row>19</xdr:row>
      <xdr:rowOff>47626</xdr:rowOff>
    </xdr:from>
    <xdr:to>
      <xdr:col>11</xdr:col>
      <xdr:colOff>440531</xdr:colOff>
      <xdr:row>24</xdr:row>
      <xdr:rowOff>47625</xdr:rowOff>
    </xdr:to>
    <xdr:sp macro="" textlink="">
      <xdr:nvSpPr>
        <xdr:cNvPr id="5" name="TextBox 4"/>
        <xdr:cNvSpPr txBox="1"/>
      </xdr:nvSpPr>
      <xdr:spPr>
        <a:xfrm>
          <a:off x="3238500" y="3536157"/>
          <a:ext cx="3143250" cy="8929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5400" b="1" i="0" u="none" strike="noStrike" kern="0" cap="none" spc="50" normalizeH="0" baseline="0" noProof="0">
              <a:ln w="0"/>
              <a:solidFill>
                <a:prstClr val="white">
                  <a:lumMod val="95000"/>
                </a:prstClr>
              </a:solidFill>
              <a:effectLst>
                <a:innerShdw blurRad="63500" dist="50800" dir="13500000">
                  <a:srgbClr val="000000">
                    <a:alpha val="50000"/>
                  </a:srgbClr>
                </a:innerShdw>
              </a:effectLst>
              <a:uLnTx/>
              <a:uFillTx/>
              <a:latin typeface="+mn-lt"/>
              <a:ea typeface="+mn-ea"/>
              <a:cs typeface="+mn-cs"/>
            </a:rPr>
            <a:t>Example</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19050</xdr:colOff>
      <xdr:row>57</xdr:row>
      <xdr:rowOff>95250</xdr:rowOff>
    </xdr:from>
    <xdr:to>
      <xdr:col>9</xdr:col>
      <xdr:colOff>0</xdr:colOff>
      <xdr:row>75</xdr:row>
      <xdr:rowOff>85725</xdr:rowOff>
    </xdr:to>
    <xdr:sp macro="" textlink="" fLocksText="0">
      <xdr:nvSpPr>
        <xdr:cNvPr id="2058" name="Text Box 10" title="Additional Comments"/>
        <xdr:cNvSpPr txBox="1">
          <a:spLocks noChangeArrowheads="1"/>
        </xdr:cNvSpPr>
      </xdr:nvSpPr>
      <xdr:spPr bwMode="auto">
        <a:xfrm>
          <a:off x="238125" y="11934825"/>
          <a:ext cx="10696575" cy="29051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a:lstStyle/>
        <a:p>
          <a:r>
            <a:rPr lang="en-US"/>
            <a:t>Polymer is applied at the spent backwash water junction box.  Polymer is applied throughout the backwash cycle at a constant rate . . . the reported does is based on the average polymer dose that occurs during a backwash cycle of maximum duration. The actual average dose is usually a little higher because the maximum backwash rate does not last as long during a normal backwash cycle.</a:t>
          </a:r>
        </a:p>
        <a:p>
          <a:endParaRPr lang="en-US"/>
        </a:p>
        <a:p>
          <a:r>
            <a:rPr lang="en-US"/>
            <a:t>The average flow rate of spent backwash water was determined by using the flow meter to determine the total amount of water used during a normal a 20-minute backwash procedure.  The maximum rate at which spent backwash water is generated is based on backwashing at the maximum backwash water flow rate for 10 extra minutes.</a:t>
          </a:r>
        </a:p>
        <a:p>
          <a:endParaRPr lang="en-US"/>
        </a:p>
        <a:p>
          <a:r>
            <a:rPr lang="en-US"/>
            <a:t>Spent backwash water and the portion of sludge blowdown that is sent to the sludge lagoon are sent to the same lagoon.  The maximum surface overflow rate is based on the combined volume of spent backwash water (based on meter) and sludge blowdown (based on estimate) recycled during a single day.</a:t>
          </a:r>
        </a:p>
        <a:p>
          <a:endParaRPr lang="en-US"/>
        </a:p>
        <a:p>
          <a:r>
            <a:rPr lang="en-US"/>
            <a:t>Most of the sludge blowdown is sent to the lagoon but a portion of the material from the clarifier is sent directly to rapid mix to facilitate floc formation.  Chemical dose in the main treatment plant is optimized to account for this solids recycle practice and an appropriate amount of solids are added to the jar test when evaluating alternate chemical doses.</a:t>
          </a:r>
        </a:p>
      </xdr:txBody>
    </xdr:sp>
    <xdr:clientData fLocksWithSheet="0"/>
  </xdr:twoCellAnchor>
  <xdr:twoCellAnchor editAs="oneCell">
    <xdr:from>
      <xdr:col>2</xdr:col>
      <xdr:colOff>9525</xdr:colOff>
      <xdr:row>36</xdr:row>
      <xdr:rowOff>47625</xdr:rowOff>
    </xdr:from>
    <xdr:to>
      <xdr:col>2</xdr:col>
      <xdr:colOff>85725</xdr:colOff>
      <xdr:row>37</xdr:row>
      <xdr:rowOff>85725</xdr:rowOff>
    </xdr:to>
    <xdr:sp macro="" textlink="">
      <xdr:nvSpPr>
        <xdr:cNvPr id="2897" name="Text Box 696" title="Part 3"/>
        <xdr:cNvSpPr txBox="1">
          <a:spLocks noChangeArrowheads="1"/>
        </xdr:cNvSpPr>
      </xdr:nvSpPr>
      <xdr:spPr bwMode="auto">
        <a:xfrm>
          <a:off x="762000" y="78676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66675</xdr:colOff>
      <xdr:row>56</xdr:row>
      <xdr:rowOff>104775</xdr:rowOff>
    </xdr:from>
    <xdr:to>
      <xdr:col>4</xdr:col>
      <xdr:colOff>1343025</xdr:colOff>
      <xdr:row>57</xdr:row>
      <xdr:rowOff>123825</xdr:rowOff>
    </xdr:to>
    <xdr:sp macro="" textlink="">
      <xdr:nvSpPr>
        <xdr:cNvPr id="2778" name="Text Box 730"/>
        <xdr:cNvSpPr txBox="1">
          <a:spLocks noChangeArrowheads="1"/>
        </xdr:cNvSpPr>
      </xdr:nvSpPr>
      <xdr:spPr bwMode="auto">
        <a:xfrm>
          <a:off x="285750" y="11782425"/>
          <a:ext cx="3952875" cy="1809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Additional comments about information provided above.</a:t>
          </a:r>
        </a:p>
      </xdr:txBody>
    </xdr:sp>
    <xdr:clientData/>
  </xdr:twoCellAnchor>
  <xdr:twoCellAnchor>
    <xdr:from>
      <xdr:col>4</xdr:col>
      <xdr:colOff>690562</xdr:colOff>
      <xdr:row>1</xdr:row>
      <xdr:rowOff>107157</xdr:rowOff>
    </xdr:from>
    <xdr:to>
      <xdr:col>6</xdr:col>
      <xdr:colOff>1452562</xdr:colOff>
      <xdr:row>5</xdr:row>
      <xdr:rowOff>190500</xdr:rowOff>
    </xdr:to>
    <xdr:sp macro="" textlink="">
      <xdr:nvSpPr>
        <xdr:cNvPr id="2" name="TextBox 1"/>
        <xdr:cNvSpPr txBox="1"/>
      </xdr:nvSpPr>
      <xdr:spPr>
        <a:xfrm>
          <a:off x="3583781" y="357188"/>
          <a:ext cx="3929062" cy="7500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5400" b="1" i="0" u="none" strike="noStrike" kern="0" cap="none" spc="50" normalizeH="0" baseline="0" noProof="0">
              <a:ln w="0"/>
              <a:solidFill>
                <a:prstClr val="white">
                  <a:lumMod val="95000"/>
                </a:prstClr>
              </a:solidFill>
              <a:effectLst>
                <a:innerShdw blurRad="63500" dist="50800" dir="13500000">
                  <a:srgbClr val="000000">
                    <a:alpha val="50000"/>
                  </a:srgbClr>
                </a:innerShdw>
              </a:effectLst>
              <a:uLnTx/>
              <a:uFillTx/>
              <a:latin typeface="+mn-lt"/>
              <a:ea typeface="+mn-ea"/>
              <a:cs typeface="+mn-cs"/>
            </a:rPr>
            <a:t>Example</a:t>
          </a:r>
        </a:p>
        <a:p>
          <a:endParaRPr lang="en-US" sz="1100"/>
        </a:p>
      </xdr:txBody>
    </xdr:sp>
    <xdr:clientData/>
  </xdr:twoCellAnchor>
  <xdr:twoCellAnchor>
    <xdr:from>
      <xdr:col>7</xdr:col>
      <xdr:colOff>35718</xdr:colOff>
      <xdr:row>20</xdr:row>
      <xdr:rowOff>166686</xdr:rowOff>
    </xdr:from>
    <xdr:to>
      <xdr:col>8</xdr:col>
      <xdr:colOff>1476374</xdr:colOff>
      <xdr:row>26</xdr:row>
      <xdr:rowOff>59530</xdr:rowOff>
    </xdr:to>
    <xdr:sp macro="" textlink="">
      <xdr:nvSpPr>
        <xdr:cNvPr id="3" name="TextBox 2"/>
        <xdr:cNvSpPr txBox="1"/>
      </xdr:nvSpPr>
      <xdr:spPr>
        <a:xfrm>
          <a:off x="7679531" y="4631530"/>
          <a:ext cx="3024187" cy="1250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5400" b="1" i="0" u="none" strike="noStrike" kern="0" cap="none" spc="50" normalizeH="0" baseline="0" noProof="0">
              <a:ln w="0"/>
              <a:solidFill>
                <a:prstClr val="white">
                  <a:lumMod val="95000"/>
                </a:prstClr>
              </a:solidFill>
              <a:effectLst>
                <a:innerShdw blurRad="63500" dist="50800" dir="13500000">
                  <a:srgbClr val="000000">
                    <a:alpha val="50000"/>
                  </a:srgbClr>
                </a:innerShdw>
              </a:effectLst>
              <a:uLnTx/>
              <a:uFillTx/>
              <a:latin typeface="+mn-lt"/>
              <a:ea typeface="+mn-ea"/>
              <a:cs typeface="+mn-cs"/>
            </a:rPr>
            <a:t>Example</a:t>
          </a:r>
        </a:p>
        <a:p>
          <a:endParaRPr lang="en-US" sz="1100"/>
        </a:p>
      </xdr:txBody>
    </xdr:sp>
    <xdr:clientData/>
  </xdr:twoCellAnchor>
  <xdr:oneCellAnchor>
    <xdr:from>
      <xdr:col>4</xdr:col>
      <xdr:colOff>1299775</xdr:colOff>
      <xdr:row>69</xdr:row>
      <xdr:rowOff>83344</xdr:rowOff>
    </xdr:from>
    <xdr:ext cx="2681055" cy="1109856"/>
    <xdr:sp macro="" textlink="">
      <xdr:nvSpPr>
        <xdr:cNvPr id="4" name="TextBox 3"/>
        <xdr:cNvSpPr txBox="1"/>
      </xdr:nvSpPr>
      <xdr:spPr>
        <a:xfrm>
          <a:off x="4192994" y="14013657"/>
          <a:ext cx="2681055" cy="11098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5400" b="1" i="0" u="none" strike="noStrike" kern="0" cap="none" spc="50" normalizeH="0" baseline="0" noProof="0">
              <a:ln w="0"/>
              <a:solidFill>
                <a:prstClr val="white">
                  <a:lumMod val="95000"/>
                </a:prstClr>
              </a:solidFill>
              <a:effectLst>
                <a:innerShdw blurRad="63500" dist="50800" dir="13500000">
                  <a:srgbClr val="000000">
                    <a:alpha val="50000"/>
                  </a:srgbClr>
                </a:innerShdw>
              </a:effectLst>
              <a:uLnTx/>
              <a:uFillTx/>
              <a:latin typeface="+mn-lt"/>
              <a:ea typeface="+mn-ea"/>
              <a:cs typeface="+mn-cs"/>
            </a:rPr>
            <a:t>Example</a:t>
          </a:r>
        </a:p>
        <a:p>
          <a:endParaRPr lang="en-US" sz="1100"/>
        </a:p>
      </xdr:txBody>
    </xdr:sp>
    <xdr:clientData/>
  </xdr:oneCellAnchor>
  <xdr:twoCellAnchor>
    <xdr:from>
      <xdr:col>7</xdr:col>
      <xdr:colOff>95250</xdr:colOff>
      <xdr:row>43</xdr:row>
      <xdr:rowOff>119062</xdr:rowOff>
    </xdr:from>
    <xdr:to>
      <xdr:col>8</xdr:col>
      <xdr:colOff>1416844</xdr:colOff>
      <xdr:row>49</xdr:row>
      <xdr:rowOff>47624</xdr:rowOff>
    </xdr:to>
    <xdr:sp macro="" textlink="">
      <xdr:nvSpPr>
        <xdr:cNvPr id="5" name="TextBox 4"/>
        <xdr:cNvSpPr txBox="1"/>
      </xdr:nvSpPr>
      <xdr:spPr>
        <a:xfrm>
          <a:off x="7739063" y="9382125"/>
          <a:ext cx="2905125" cy="12144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5400" b="1" i="0" u="none" strike="noStrike" kern="0" cap="none" spc="50" normalizeH="0" baseline="0" noProof="0">
              <a:ln w="0"/>
              <a:solidFill>
                <a:prstClr val="white">
                  <a:lumMod val="95000"/>
                </a:prstClr>
              </a:solidFill>
              <a:effectLst>
                <a:innerShdw blurRad="63500" dist="50800" dir="13500000">
                  <a:srgbClr val="000000">
                    <a:alpha val="50000"/>
                  </a:srgbClr>
                </a:innerShdw>
              </a:effectLst>
              <a:uLnTx/>
              <a:uFillTx/>
              <a:latin typeface="+mn-lt"/>
              <a:ea typeface="+mn-ea"/>
              <a:cs typeface="+mn-cs"/>
            </a:rPr>
            <a:t>Example</a:t>
          </a:r>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38100</xdr:colOff>
      <xdr:row>12</xdr:row>
      <xdr:rowOff>85725</xdr:rowOff>
    </xdr:from>
    <xdr:to>
      <xdr:col>9</xdr:col>
      <xdr:colOff>19050</xdr:colOff>
      <xdr:row>88</xdr:row>
      <xdr:rowOff>47625</xdr:rowOff>
    </xdr:to>
    <xdr:sp macro="" textlink="" fLocksText="0">
      <xdr:nvSpPr>
        <xdr:cNvPr id="4098" name="Text Box 2" title="Additional Comments"/>
        <xdr:cNvSpPr txBox="1">
          <a:spLocks noChangeArrowheads="1"/>
        </xdr:cNvSpPr>
      </xdr:nvSpPr>
      <xdr:spPr bwMode="auto">
        <a:xfrm>
          <a:off x="257175" y="2181225"/>
          <a:ext cx="10258425" cy="122682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fLocksWithSheet="0"/>
  </xdr:twoCellAnchor>
  <xdr:twoCellAnchor>
    <xdr:from>
      <xdr:col>1</xdr:col>
      <xdr:colOff>66675</xdr:colOff>
      <xdr:row>11</xdr:row>
      <xdr:rowOff>133350</xdr:rowOff>
    </xdr:from>
    <xdr:to>
      <xdr:col>5</xdr:col>
      <xdr:colOff>971550</xdr:colOff>
      <xdr:row>13</xdr:row>
      <xdr:rowOff>19050</xdr:rowOff>
    </xdr:to>
    <xdr:sp macro="" textlink="">
      <xdr:nvSpPr>
        <xdr:cNvPr id="4097" name="Text Box 1"/>
        <xdr:cNvSpPr txBox="1">
          <a:spLocks noChangeArrowheads="1"/>
        </xdr:cNvSpPr>
      </xdr:nvSpPr>
      <xdr:spPr bwMode="auto">
        <a:xfrm>
          <a:off x="285750" y="2066925"/>
          <a:ext cx="4724400" cy="2095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Additional comments about information provided elsewhere in this report.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xdr:colOff>
      <xdr:row>0</xdr:row>
      <xdr:rowOff>152400</xdr:rowOff>
    </xdr:from>
    <xdr:to>
      <xdr:col>9</xdr:col>
      <xdr:colOff>552450</xdr:colOff>
      <xdr:row>54</xdr:row>
      <xdr:rowOff>76200</xdr:rowOff>
    </xdr:to>
    <xdr:sp macro="" textlink="">
      <xdr:nvSpPr>
        <xdr:cNvPr id="3" name="Text Box 3"/>
        <xdr:cNvSpPr txBox="1">
          <a:spLocks noChangeArrowheads="1"/>
        </xdr:cNvSpPr>
      </xdr:nvSpPr>
      <xdr:spPr bwMode="auto">
        <a:xfrm>
          <a:off x="1" y="152400"/>
          <a:ext cx="6038849" cy="86677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0" tIns="137160" rIns="182880" bIns="13716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sng" strike="noStrike" kern="0" cap="none" spc="0" normalizeH="0" baseline="0" noProof="0">
              <a:ln>
                <a:noFill/>
              </a:ln>
              <a:solidFill>
                <a:srgbClr val="000000"/>
              </a:solidFill>
              <a:effectLst/>
              <a:uLnTx/>
              <a:uFillTx/>
              <a:latin typeface="Arial"/>
              <a:ea typeface="+mn-ea"/>
              <a:cs typeface="Arial"/>
            </a:rPr>
            <a:t>Definition/Description of Recycling</a:t>
          </a:r>
          <a:endParaRPr kumimoji="0" lang="en-US" sz="1000" b="1"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none" strike="noStrike" kern="0" cap="none" spc="0" normalizeH="0" baseline="0" noProof="0">
              <a:ln>
                <a:noFill/>
              </a:ln>
              <a:solidFill>
                <a:srgbClr val="000000"/>
              </a:solidFill>
              <a:effectLst/>
              <a:uLnTx/>
              <a:uFillTx/>
              <a:latin typeface="Arial"/>
              <a:ea typeface="+mn-ea"/>
              <a:cs typeface="Arial"/>
            </a:rPr>
            <a:t>When using this Recycling Practices Report spreadsheet, the recycling processes can basically described in the following manner:</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none" strike="noStrike" kern="0" cap="none" spc="0" normalizeH="0" baseline="0" noProof="0">
              <a:ln>
                <a:noFill/>
              </a:ln>
              <a:solidFill>
                <a:srgbClr val="000000"/>
              </a:solidFill>
              <a:effectLst/>
              <a:uLnTx/>
              <a:uFillTx/>
              <a:latin typeface="Arial"/>
              <a:ea typeface="+mn-ea"/>
              <a:cs typeface="Arial"/>
            </a:rPr>
            <a:t>Recycling</a:t>
          </a:r>
          <a:r>
            <a:rPr kumimoji="0" lang="en-US" sz="1000" b="0" i="0" u="none" strike="noStrike" kern="0" cap="none" spc="0" normalizeH="0" baseline="0" noProof="0">
              <a:ln>
                <a:noFill/>
              </a:ln>
              <a:solidFill>
                <a:srgbClr val="000000"/>
              </a:solidFill>
              <a:effectLst/>
              <a:uLnTx/>
              <a:uFillTx/>
              <a:latin typeface="Arial"/>
              <a:ea typeface="+mn-ea"/>
              <a:cs typeface="Arial"/>
            </a:rPr>
            <a:t> - Any process or series of processes that reintroduces one or more components of any of the plant's waste streams (that means any product stream other than the filtered drinking water) back into the main treatment plant at any location.  For example, sending sludge blowdown to a lagoon and then returning the water recovered from the lagoon back to the main treatment plant.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Recycling does not include the reuse of a waste stream in any manner that does not involve the return of materials to the main water treatment process.  For example, recycling does not include using the water recovered from a sludge lagoon to irrigate the plant grounds.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none" strike="noStrike" kern="0" cap="none" spc="0" normalizeH="0" baseline="0" noProof="0">
              <a:ln>
                <a:noFill/>
              </a:ln>
              <a:solidFill>
                <a:srgbClr val="000000"/>
              </a:solidFill>
              <a:effectLst/>
              <a:uLnTx/>
              <a:uFillTx/>
              <a:latin typeface="Arial"/>
              <a:ea typeface="+mn-ea"/>
              <a:cs typeface="Arial"/>
            </a:rPr>
            <a:t>Direct recycling </a:t>
          </a:r>
          <a:r>
            <a:rPr kumimoji="0" lang="en-US" sz="1000" b="0" i="0" u="none" strike="noStrike" kern="0" cap="none" spc="0" normalizeH="0" baseline="0" noProof="0">
              <a:ln>
                <a:noFill/>
              </a:ln>
              <a:solidFill>
                <a:srgbClr val="000000"/>
              </a:solidFill>
              <a:effectLst/>
              <a:uLnTx/>
              <a:uFillTx/>
              <a:latin typeface="Arial"/>
              <a:ea typeface="+mn-ea"/>
              <a:cs typeface="Arial"/>
            </a:rPr>
            <a:t>- Taking a waste stream directly from where it is generated and reintroducing it into the main treatment plant without trying to spread the recycling process out over a longer period of time. A plant is recycling directly if a waste stream returns to the main treatment plant at the same rate it is being produced without any further settling.  One of the most common types of direct recycling involves returning decant water from a sludge lagoon to the raw water line.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none" strike="noStrike" kern="0" cap="none" spc="0" normalizeH="0" baseline="0" noProof="0">
              <a:ln>
                <a:noFill/>
              </a:ln>
              <a:solidFill>
                <a:srgbClr val="000000"/>
              </a:solidFill>
              <a:effectLst/>
              <a:uLnTx/>
              <a:uFillTx/>
              <a:latin typeface="Arial"/>
              <a:ea typeface="+mn-ea"/>
              <a:cs typeface="Arial"/>
            </a:rPr>
            <a:t>Recycling after flow equalization </a:t>
          </a:r>
          <a:r>
            <a:rPr kumimoji="0" lang="en-US" sz="1000" b="0" i="0" u="none" strike="noStrike" kern="0" cap="none" spc="0" normalizeH="0" baseline="0" noProof="0">
              <a:ln>
                <a:noFill/>
              </a:ln>
              <a:solidFill>
                <a:srgbClr val="000000"/>
              </a:solidFill>
              <a:effectLst/>
              <a:uLnTx/>
              <a:uFillTx/>
              <a:latin typeface="Arial"/>
              <a:ea typeface="+mn-ea"/>
              <a:cs typeface="Arial"/>
            </a:rPr>
            <a:t>- Recycling after flow equalization involves sending the recycle stream to another basin before it is recycled to the main treatment plant.  The primary purpose of the flow equalization basin is to allow the operator to return the recycled material in a more controlled manner.  In some cases, the flow equalization basin is also used as a pretreatment process to remove all or most of the solids from the recycled material. One of the most common examples of flow equalization involves sending the spent backwash water (which is produced at a very high flow rate) to a sludge lagoon so that solids can be removed by gravity and the decant water can be directly recycled at a much lower flow rate.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The terms "main treatment plant" and "main treatment process" are used several times in these instructions and in the spreadsheet.  These terms refer to the part of the entire treatment plant that contains the primary treatment processes that are used to treat raw water.  Basically, the main treatment plant is the portion of the facility that would remain if no recycling was occurring and would typically include rapid mix, flocculation, clarification, and filtration facilities.  If you plant has a presedimentation basin or terminal reservoir that receives raw water before it is treated, you should also consider that basin to be part of the main treatment plant.</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xdr:txBody>
    </xdr:sp>
    <xdr:clientData/>
  </xdr:twoCellAnchor>
  <xdr:twoCellAnchor>
    <xdr:from>
      <xdr:col>10</xdr:col>
      <xdr:colOff>85725</xdr:colOff>
      <xdr:row>0</xdr:row>
      <xdr:rowOff>85725</xdr:rowOff>
    </xdr:from>
    <xdr:to>
      <xdr:col>19</xdr:col>
      <xdr:colOff>571500</xdr:colOff>
      <xdr:row>54</xdr:row>
      <xdr:rowOff>85725</xdr:rowOff>
    </xdr:to>
    <xdr:sp macro="" textlink="">
      <xdr:nvSpPr>
        <xdr:cNvPr id="2" name="TextBox 1"/>
        <xdr:cNvSpPr txBox="1"/>
      </xdr:nvSpPr>
      <xdr:spPr>
        <a:xfrm>
          <a:off x="6181725" y="85725"/>
          <a:ext cx="5972175" cy="8743950"/>
        </a:xfrm>
        <a:prstGeom prst="rect">
          <a:avLst/>
        </a:prstGeom>
        <a:solidFill>
          <a:schemeClr val="lt1"/>
        </a:solidFill>
        <a:ln w="9525" cmpd="sng">
          <a:solidFill>
            <a:srgbClr xmlns:mc="http://schemas.openxmlformats.org/markup-compatibility/2006" xmlns:a14="http://schemas.microsoft.com/office/drawing/2010/main" val="000000" mc:Ignorable="a14" a14:legacySpreadsheetColorIndex="6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endParaRPr lang="en-US" sz="1100" b="1" i="0" baseline="0">
            <a:solidFill>
              <a:schemeClr val="dk1"/>
            </a:solidFill>
            <a:effectLst/>
            <a:latin typeface="+mn-lt"/>
            <a:ea typeface="+mn-ea"/>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en-US" sz="1000" b="1" i="0" u="sng" strike="noStrike" kern="0" cap="none" spc="0" normalizeH="0" baseline="0" noProof="0">
              <a:ln>
                <a:noFill/>
              </a:ln>
              <a:solidFill>
                <a:srgbClr val="000000"/>
              </a:solidFill>
              <a:effectLst/>
              <a:uLnTx/>
              <a:uFillTx/>
              <a:latin typeface="Arial"/>
              <a:ea typeface="+mn-ea"/>
              <a:cs typeface="Arial"/>
            </a:rPr>
            <a:t>Definition/Description of Recycle Streams</a:t>
          </a:r>
          <a:endParaRPr kumimoji="0" lang="en-US" sz="1000" b="1"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en-US" sz="1000" b="1" i="0" u="none" strike="noStrike" kern="0" cap="none" spc="0" normalizeH="0" baseline="0" noProof="0">
              <a:ln>
                <a:noFill/>
              </a:ln>
              <a:solidFill>
                <a:srgbClr val="000000"/>
              </a:solidFill>
              <a:effectLst/>
              <a:uLnTx/>
              <a:uFillTx/>
              <a:latin typeface="Arial"/>
              <a:ea typeface="+mn-ea"/>
              <a:cs typeface="Arial"/>
            </a:rPr>
            <a:t>When using this Recycling Practices Report spreadsheet, the various recycle streams can generally be described in the following manner.</a:t>
          </a:r>
          <a:endParaRPr kumimoji="0" lang="en-US"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en-US" sz="1000" b="1" i="0" u="none" strike="noStrike" kern="0" cap="none" spc="0" normalizeH="0" baseline="0" noProof="0">
              <a:ln>
                <a:noFill/>
              </a:ln>
              <a:solidFill>
                <a:srgbClr val="000000"/>
              </a:solidFill>
              <a:effectLst/>
              <a:uLnTx/>
              <a:uFillTx/>
              <a:latin typeface="Arial"/>
              <a:ea typeface="+mn-ea"/>
              <a:cs typeface="Arial"/>
            </a:rPr>
            <a:t>Spent Backwash Water</a:t>
          </a:r>
          <a:r>
            <a:rPr kumimoji="0" lang="en-US" sz="1000" b="0" i="0" u="none" strike="noStrike" kern="0" cap="none" spc="0" normalizeH="0" baseline="0" noProof="0">
              <a:ln>
                <a:noFill/>
              </a:ln>
              <a:solidFill>
                <a:srgbClr val="000000"/>
              </a:solidFill>
              <a:effectLst/>
              <a:uLnTx/>
              <a:uFillTx/>
              <a:latin typeface="Arial"/>
              <a:ea typeface="+mn-ea"/>
              <a:cs typeface="Arial"/>
            </a:rPr>
            <a:t> - The dirty water produced when backwashing a filter.</a:t>
          </a: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en-US" sz="1000" b="1" i="0" u="none" strike="noStrike" kern="0" cap="none" spc="0" normalizeH="0" baseline="0" noProof="0">
              <a:ln>
                <a:noFill/>
              </a:ln>
              <a:solidFill>
                <a:srgbClr val="000000"/>
              </a:solidFill>
              <a:effectLst/>
              <a:uLnTx/>
              <a:uFillTx/>
              <a:latin typeface="Arial"/>
              <a:ea typeface="+mn-ea"/>
              <a:cs typeface="Arial"/>
            </a:rPr>
            <a:t>Sludge Blowdown </a:t>
          </a:r>
          <a:r>
            <a:rPr kumimoji="0" lang="en-US" sz="1000" b="0" i="0" u="none" strike="noStrike" kern="0" cap="none" spc="0" normalizeH="0" baseline="0" noProof="0">
              <a:ln>
                <a:noFill/>
              </a:ln>
              <a:solidFill>
                <a:srgbClr val="000000"/>
              </a:solidFill>
              <a:effectLst/>
              <a:uLnTx/>
              <a:uFillTx/>
              <a:latin typeface="Arial"/>
              <a:ea typeface="+mn-ea"/>
              <a:cs typeface="Arial"/>
            </a:rPr>
            <a:t>- Solids that are </a:t>
          </a:r>
          <a:r>
            <a:rPr kumimoji="0" lang="en-US" sz="1000" b="0" i="0" u="sng" strike="noStrike" kern="0" cap="none" spc="0" normalizeH="0" baseline="0" noProof="0">
              <a:ln>
                <a:noFill/>
              </a:ln>
              <a:solidFill>
                <a:srgbClr val="000000"/>
              </a:solidFill>
              <a:effectLst/>
              <a:uLnTx/>
              <a:uFillTx/>
              <a:latin typeface="Arial"/>
              <a:ea typeface="+mn-ea"/>
              <a:cs typeface="Arial"/>
            </a:rPr>
            <a:t>removed directly</a:t>
          </a:r>
          <a:r>
            <a:rPr kumimoji="0" lang="en-US" sz="1000" b="0" i="0" u="none" strike="noStrike" kern="0" cap="none" spc="0" normalizeH="0" baseline="0" noProof="0">
              <a:ln>
                <a:noFill/>
              </a:ln>
              <a:solidFill>
                <a:srgbClr val="000000"/>
              </a:solidFill>
              <a:effectLst/>
              <a:uLnTx/>
              <a:uFillTx/>
              <a:latin typeface="Arial"/>
              <a:ea typeface="+mn-ea"/>
              <a:cs typeface="Arial"/>
            </a:rPr>
            <a:t> from the bottom of the main treatment plant's sedimentation basin or clarifier.  Solids that are recirculated </a:t>
          </a:r>
          <a:r>
            <a:rPr kumimoji="0" lang="en-US" sz="1000" b="0" i="0" u="sng" strike="noStrike" kern="0" cap="none" spc="0" normalizeH="0" baseline="0" noProof="0">
              <a:ln>
                <a:noFill/>
              </a:ln>
              <a:solidFill>
                <a:srgbClr val="000000"/>
              </a:solidFill>
              <a:effectLst/>
              <a:uLnTx/>
              <a:uFillTx/>
              <a:latin typeface="Arial"/>
              <a:ea typeface="+mn-ea"/>
              <a:cs typeface="Arial"/>
            </a:rPr>
            <a:t>within</a:t>
          </a:r>
          <a:r>
            <a:rPr kumimoji="0" lang="en-US" sz="1000" b="0" i="0" u="none" strike="noStrike" kern="0" cap="none" spc="0" normalizeH="0" baseline="0" noProof="0">
              <a:ln>
                <a:noFill/>
              </a:ln>
              <a:solidFill>
                <a:srgbClr val="000000"/>
              </a:solidFill>
              <a:effectLst/>
              <a:uLnTx/>
              <a:uFillTx/>
              <a:latin typeface="Arial"/>
              <a:ea typeface="+mn-ea"/>
              <a:cs typeface="Arial"/>
            </a:rPr>
            <a:t> a solids contact clarifier </a:t>
          </a:r>
          <a:r>
            <a:rPr kumimoji="0" lang="en-US" sz="1000" b="0" i="0" u="sng" strike="noStrike" kern="0" cap="none" spc="0" normalizeH="0" baseline="0" noProof="0">
              <a:ln>
                <a:noFill/>
              </a:ln>
              <a:solidFill>
                <a:srgbClr val="000000"/>
              </a:solidFill>
              <a:effectLst/>
              <a:uLnTx/>
              <a:uFillTx/>
              <a:latin typeface="Arial"/>
              <a:ea typeface="+mn-ea"/>
              <a:cs typeface="Arial"/>
            </a:rPr>
            <a:t>are not</a:t>
          </a:r>
          <a:r>
            <a:rPr kumimoji="0" lang="en-US" sz="1000" b="0" i="0" u="none" strike="noStrike" kern="0" cap="none" spc="0" normalizeH="0" baseline="0" noProof="0">
              <a:ln>
                <a:noFill/>
              </a:ln>
              <a:solidFill>
                <a:srgbClr val="000000"/>
              </a:solidFill>
              <a:effectLst/>
              <a:uLnTx/>
              <a:uFillTx/>
              <a:latin typeface="Arial"/>
              <a:ea typeface="+mn-ea"/>
              <a:cs typeface="Arial"/>
            </a:rPr>
            <a:t> considered to be sludge blowdown.  Solids that are removed from a clarifier and recirculated externally are considered to be sludge blowdown, even if solids recirculation is an integral part of a proprietary or primary treatment process.  </a:t>
          </a: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en-US" sz="1000" b="1" i="0" u="none" strike="noStrike" kern="0" cap="none" spc="0" normalizeH="0" baseline="0" noProof="0">
              <a:ln>
                <a:noFill/>
              </a:ln>
              <a:solidFill>
                <a:srgbClr val="000000"/>
              </a:solidFill>
              <a:effectLst/>
              <a:uLnTx/>
              <a:uFillTx/>
              <a:latin typeface="Arial"/>
              <a:ea typeface="+mn-ea"/>
              <a:cs typeface="Arial"/>
            </a:rPr>
            <a:t>Decant Water </a:t>
          </a:r>
          <a:r>
            <a:rPr kumimoji="0" lang="en-US" sz="1000" b="0" i="0" u="none" strike="noStrike" kern="0" cap="none" spc="0" normalizeH="0" baseline="0" noProof="0">
              <a:ln>
                <a:noFill/>
              </a:ln>
              <a:solidFill>
                <a:srgbClr val="000000"/>
              </a:solidFill>
              <a:effectLst/>
              <a:uLnTx/>
              <a:uFillTx/>
              <a:latin typeface="Arial"/>
              <a:ea typeface="+mn-ea"/>
              <a:cs typeface="Arial"/>
            </a:rPr>
            <a:t>- the settled water from a sludge lagoon, backwash detention basin, or any other similar process that  relies principally on gravity to achieve solids-liquid separation.</a:t>
          </a: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en-US" sz="1000" b="1" i="0" u="none" strike="noStrike" kern="0" cap="none" spc="0" normalizeH="0" baseline="0" noProof="0">
              <a:ln>
                <a:noFill/>
              </a:ln>
              <a:solidFill>
                <a:srgbClr val="000000"/>
              </a:solidFill>
              <a:effectLst/>
              <a:uLnTx/>
              <a:uFillTx/>
              <a:latin typeface="Arial"/>
              <a:ea typeface="+mn-ea"/>
              <a:cs typeface="Arial"/>
            </a:rPr>
            <a:t>Other Liquids </a:t>
          </a:r>
          <a:r>
            <a:rPr kumimoji="0" lang="en-US" sz="1000" b="0" i="0" u="none" strike="noStrike" kern="0" cap="none" spc="0" normalizeH="0" baseline="0" noProof="0">
              <a:ln>
                <a:noFill/>
              </a:ln>
              <a:solidFill>
                <a:srgbClr val="000000"/>
              </a:solidFill>
              <a:effectLst/>
              <a:uLnTx/>
              <a:uFillTx/>
              <a:latin typeface="Arial"/>
              <a:ea typeface="+mn-ea"/>
              <a:cs typeface="Arial"/>
            </a:rPr>
            <a:t>- the liquids from a unit that is designed to concentrate solids.  For example:</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                          ~ settled water from a sludge thickener or similar pretreatment process</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                          ~ centrate from a centrifuge</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                          ~ pressate from a belt press</a:t>
          </a: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en-US" sz="1000" b="1" i="0" u="none" strike="noStrike" kern="0" cap="none" spc="0" normalizeH="0" baseline="0" noProof="0">
              <a:ln>
                <a:noFill/>
              </a:ln>
              <a:solidFill>
                <a:srgbClr val="000000"/>
              </a:solidFill>
              <a:effectLst/>
              <a:uLnTx/>
              <a:uFillTx/>
              <a:latin typeface="Arial"/>
              <a:ea typeface="+mn-ea"/>
              <a:cs typeface="Arial"/>
            </a:rPr>
            <a:t>Concentrated Solids </a:t>
          </a:r>
          <a:r>
            <a:rPr kumimoji="0" lang="en-US" sz="1000" b="0" i="0" u="none" strike="noStrike" kern="0" cap="none" spc="0" normalizeH="0" baseline="0" noProof="0">
              <a:ln>
                <a:noFill/>
              </a:ln>
              <a:solidFill>
                <a:srgbClr val="000000"/>
              </a:solidFill>
              <a:effectLst/>
              <a:uLnTx/>
              <a:uFillTx/>
              <a:latin typeface="Arial"/>
              <a:ea typeface="+mn-ea"/>
              <a:cs typeface="Arial"/>
            </a:rPr>
            <a:t>- dewatered solids produced by a sludge thickener, centrifuge, belt press or similar solids removal process. Concentrated solids also includes solids that have been removed in a sludge lagoon or any other basin that has minimum detention time of at least 12 hours or a maximum surface overflow rate that is no greater than 0.10 gpm per square foot. Concentrated solids </a:t>
          </a:r>
          <a:r>
            <a:rPr kumimoji="0" lang="en-US" sz="1000" b="0" i="0" u="sng" strike="noStrike" kern="0" cap="none" spc="0" normalizeH="0" baseline="0" noProof="0">
              <a:ln>
                <a:noFill/>
              </a:ln>
              <a:solidFill>
                <a:srgbClr val="000000"/>
              </a:solidFill>
              <a:effectLst/>
              <a:uLnTx/>
              <a:uFillTx/>
              <a:latin typeface="Arial"/>
              <a:ea typeface="+mn-ea"/>
              <a:cs typeface="Arial"/>
            </a:rPr>
            <a:t>do not</a:t>
          </a:r>
          <a:r>
            <a:rPr kumimoji="0" lang="en-US" sz="1000" b="0" i="0" u="none" strike="noStrike" kern="0" cap="none" spc="0" normalizeH="0" baseline="0" noProof="0">
              <a:ln>
                <a:noFill/>
              </a:ln>
              <a:solidFill>
                <a:srgbClr val="000000"/>
              </a:solidFill>
              <a:effectLst/>
              <a:uLnTx/>
              <a:uFillTx/>
              <a:latin typeface="Arial"/>
              <a:ea typeface="+mn-ea"/>
              <a:cs typeface="Arial"/>
            </a:rPr>
            <a:t> include the solids that are </a:t>
          </a:r>
          <a:r>
            <a:rPr kumimoji="0" lang="en-US" sz="1000" b="0" i="0" u="sng" strike="noStrike" kern="0" cap="none" spc="0" normalizeH="0" baseline="0" noProof="0">
              <a:ln>
                <a:noFill/>
              </a:ln>
              <a:solidFill>
                <a:srgbClr val="000000"/>
              </a:solidFill>
              <a:effectLst/>
              <a:uLnTx/>
              <a:uFillTx/>
              <a:latin typeface="Arial"/>
              <a:ea typeface="+mn-ea"/>
              <a:cs typeface="Arial"/>
            </a:rPr>
            <a:t>removed directly</a:t>
          </a:r>
          <a:r>
            <a:rPr kumimoji="0" lang="en-US" sz="1000" b="0" i="0" u="none" strike="noStrike" kern="0" cap="none" spc="0" normalizeH="0" baseline="0" noProof="0">
              <a:ln>
                <a:noFill/>
              </a:ln>
              <a:solidFill>
                <a:srgbClr val="000000"/>
              </a:solidFill>
              <a:effectLst/>
              <a:uLnTx/>
              <a:uFillTx/>
              <a:latin typeface="Arial"/>
              <a:ea typeface="+mn-ea"/>
              <a:cs typeface="Arial"/>
            </a:rPr>
            <a:t> from the treatment plant's main sedimentation basins or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clarifiers.</a:t>
          </a:r>
          <a:endParaRPr lang="en-US" sz="1100" b="1" i="0" baseline="0">
            <a:solidFill>
              <a:schemeClr val="dk1"/>
            </a:solidFill>
            <a:effectLst/>
            <a:latin typeface="+mn-lt"/>
            <a:ea typeface="+mn-ea"/>
            <a:cs typeface="+mn-cs"/>
          </a:endParaRPr>
        </a:p>
        <a:p>
          <a:pPr rtl="0" eaLnBrk="1" fontAlgn="auto" latinLnBrk="0" hangingPunct="1"/>
          <a:endParaRPr lang="en-US" sz="1100" b="1" i="0" baseline="0">
            <a:solidFill>
              <a:schemeClr val="dk1"/>
            </a:solidFill>
            <a:effectLst/>
            <a:latin typeface="+mn-lt"/>
            <a:ea typeface="+mn-ea"/>
            <a:cs typeface="+mn-cs"/>
          </a:endParaRPr>
        </a:p>
        <a:p>
          <a:pPr rtl="0" eaLnBrk="1" fontAlgn="auto" latinLnBrk="0" hangingPunct="1"/>
          <a:r>
            <a:rPr lang="en-US" sz="1100" b="1" i="0" baseline="0">
              <a:solidFill>
                <a:schemeClr val="dk1"/>
              </a:solidFill>
              <a:effectLst/>
              <a:latin typeface="+mn-lt"/>
              <a:ea typeface="+mn-ea"/>
              <a:cs typeface="+mn-cs"/>
            </a:rPr>
            <a:t>Design Capacity </a:t>
          </a:r>
          <a:r>
            <a:rPr lang="en-US" sz="1100" b="0" i="0" baseline="0">
              <a:solidFill>
                <a:schemeClr val="dk1"/>
              </a:solidFill>
              <a:effectLst/>
              <a:latin typeface="+mn-lt"/>
              <a:ea typeface="+mn-ea"/>
              <a:cs typeface="+mn-cs"/>
            </a:rPr>
            <a:t>- </a:t>
          </a:r>
          <a:r>
            <a:rPr kumimoji="0" lang="en-US" sz="1000" b="0" i="0" u="none" strike="noStrike" kern="0" cap="none" spc="0" normalizeH="0" baseline="0">
              <a:ln>
                <a:noFill/>
              </a:ln>
              <a:solidFill>
                <a:srgbClr val="000000"/>
              </a:solidFill>
              <a:effectLst/>
              <a:uLnTx/>
              <a:uFillTx/>
              <a:latin typeface="Arial"/>
              <a:ea typeface="+mn-ea"/>
              <a:cs typeface="Arial"/>
            </a:rPr>
            <a:t>the maximum flow rate at which the plant was designed to operate.  Frequently, the design capacity of the plant is based on hydraulic capacity of one or more major units in the plant or an engineer's report.  For example:</a:t>
          </a:r>
        </a:p>
        <a:p>
          <a:pPr rtl="0" eaLnBrk="1" fontAlgn="auto" latinLnBrk="0" hangingPunct="1"/>
          <a:r>
            <a:rPr kumimoji="0" lang="en-US" sz="1000" b="0" i="0" u="none" strike="noStrike" kern="0" cap="none" spc="0" normalizeH="0" baseline="0">
              <a:ln>
                <a:noFill/>
              </a:ln>
              <a:solidFill>
                <a:srgbClr val="000000"/>
              </a:solidFill>
              <a:effectLst/>
              <a:uLnTx/>
              <a:uFillTx/>
              <a:latin typeface="Arial"/>
              <a:ea typeface="+mn-ea"/>
              <a:cs typeface="Arial"/>
            </a:rPr>
            <a:t>  ~ you may not be able to get more than 2 billion gpm through the plant because that's all the raw    water pump or service pump capacity that you have, or</a:t>
          </a:r>
        </a:p>
        <a:p>
          <a:pPr rtl="0" eaLnBrk="1" fontAlgn="auto" latinLnBrk="0" hangingPunct="1"/>
          <a:r>
            <a:rPr kumimoji="0" lang="en-US" sz="1000" b="0" i="0" u="none" strike="noStrike" kern="0" cap="none" spc="0" normalizeH="0" baseline="0">
              <a:ln>
                <a:noFill/>
              </a:ln>
              <a:solidFill>
                <a:srgbClr val="000000"/>
              </a:solidFill>
              <a:effectLst/>
              <a:uLnTx/>
              <a:uFillTx/>
              <a:latin typeface="Arial"/>
              <a:ea typeface="+mn-ea"/>
              <a:cs typeface="Arial"/>
            </a:rPr>
            <a:t>  ~ when you try to operate at more than 1 gpm, the clarifier overflows, or</a:t>
          </a:r>
        </a:p>
        <a:p>
          <a:pPr rtl="0" eaLnBrk="1" fontAlgn="auto" latinLnBrk="0" hangingPunct="1"/>
          <a:r>
            <a:rPr kumimoji="0" lang="en-US" sz="1000" b="0" i="0" u="none" strike="noStrike" kern="0" cap="none" spc="0" normalizeH="0" baseline="0">
              <a:ln>
                <a:noFill/>
              </a:ln>
              <a:solidFill>
                <a:srgbClr val="000000"/>
              </a:solidFill>
              <a:effectLst/>
              <a:uLnTx/>
              <a:uFillTx/>
              <a:latin typeface="Arial"/>
              <a:ea typeface="+mn-ea"/>
              <a:cs typeface="Arial"/>
            </a:rPr>
            <a:t>  ~ the engineers told you that they designed the plant so that it would operate properly at 1 billion gpm and you've never tried to make it operate at a higher capacity. </a:t>
          </a:r>
        </a:p>
        <a:p>
          <a:pPr rtl="0" eaLnBrk="1" fontAlgn="auto" latinLnBrk="0" hangingPunct="1"/>
          <a:endParaRPr lang="en-US" sz="1100" b="0" i="0" baseline="0">
            <a:solidFill>
              <a:schemeClr val="dk1"/>
            </a:solidFill>
            <a:effectLst/>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1100" b="1" i="0" baseline="0">
              <a:solidFill>
                <a:schemeClr val="dk1"/>
              </a:solidFill>
              <a:effectLst/>
              <a:latin typeface="+mn-lt"/>
              <a:ea typeface="+mn-ea"/>
              <a:cs typeface="+mn-cs"/>
            </a:rPr>
            <a:t>Approved/Rated Capacity </a:t>
          </a:r>
          <a:r>
            <a:rPr lang="en-US" sz="1100" b="0" i="0" baseline="0">
              <a:solidFill>
                <a:schemeClr val="dk1"/>
              </a:solidFill>
              <a:effectLst/>
              <a:latin typeface="+mn-lt"/>
              <a:ea typeface="+mn-ea"/>
              <a:cs typeface="+mn-cs"/>
            </a:rPr>
            <a:t>- </a:t>
          </a:r>
          <a:r>
            <a:rPr kumimoji="0" lang="en-US" sz="1000" b="0" i="0" u="none" strike="noStrike" kern="0" cap="none" spc="0" normalizeH="0" baseline="0">
              <a:ln>
                <a:noFill/>
              </a:ln>
              <a:solidFill>
                <a:srgbClr val="000000"/>
              </a:solidFill>
              <a:effectLst/>
              <a:uLnTx/>
              <a:uFillTx/>
              <a:latin typeface="Arial"/>
              <a:ea typeface="+mn-ea"/>
              <a:cs typeface="Arial"/>
            </a:rPr>
            <a:t>the maximum flow rate at which the plant can operate without violating one or more of the TCEQ's design requirements. Design standards have changed over the years and your plant may have a different approved capacity than when it was first designed and approved by the TCEQ's predecessor agencies. In addition, the TCEQ has approved numerous exceptions over the years and your plant may have received written permission to operate at a flow rate that is based on site-specific criteria.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1100" b="0" i="0" baseline="0">
            <a:solidFill>
              <a:schemeClr val="dk1"/>
            </a:solidFill>
            <a:effectLst/>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1100" b="1" i="0" baseline="0">
              <a:solidFill>
                <a:schemeClr val="dk1"/>
              </a:solidFill>
              <a:effectLst/>
              <a:latin typeface="+mn-lt"/>
              <a:ea typeface="+mn-ea"/>
              <a:cs typeface="+mn-cs"/>
            </a:rPr>
            <a:t>Operating Capacity </a:t>
          </a:r>
          <a:r>
            <a:rPr lang="en-US" sz="1100" b="0" i="0" baseline="0">
              <a:solidFill>
                <a:schemeClr val="dk1"/>
              </a:solidFill>
              <a:effectLst/>
              <a:latin typeface="+mn-lt"/>
              <a:ea typeface="+mn-ea"/>
              <a:cs typeface="+mn-cs"/>
            </a:rPr>
            <a:t>- </a:t>
          </a:r>
          <a:r>
            <a:rPr kumimoji="0" lang="en-US" sz="1000" b="0" i="0" u="none" strike="noStrike" kern="0" cap="none" spc="0" normalizeH="0" baseline="0">
              <a:ln>
                <a:noFill/>
              </a:ln>
              <a:solidFill>
                <a:srgbClr val="000000"/>
              </a:solidFill>
              <a:effectLst/>
              <a:uLnTx/>
              <a:uFillTx/>
              <a:latin typeface="Arial"/>
              <a:ea typeface="+mn-ea"/>
              <a:cs typeface="Arial"/>
            </a:rPr>
            <a:t>the maximum flow rate at which the plant actually operates. Usually operating capacity does not exceed design capacity or approved capacity.  However, this is not always the case, especially if the plant has been modified since it was first constructed.</a:t>
          </a:r>
        </a:p>
        <a:p>
          <a:endParaRPr lang="en-US" sz="1100"/>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Questions and Contact Information</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Phone: </a:t>
          </a:r>
          <a:r>
            <a:rPr kumimoji="0" lang="en-US" sz="1100" b="0" i="0" u="none" strike="noStrike" kern="0" cap="none" spc="0" normalizeH="0" baseline="0" noProof="0">
              <a:ln>
                <a:noFill/>
              </a:ln>
              <a:solidFill>
                <a:prstClr val="black"/>
              </a:solidFill>
              <a:effectLst/>
              <a:uLnTx/>
              <a:uFillTx/>
              <a:latin typeface="+mn-lt"/>
              <a:ea typeface="+mn-ea"/>
              <a:cs typeface="+mn-cs"/>
            </a:rPr>
            <a:t>(512) 239-4691</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Mailing Address: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Technical Review and Oversight Team (MC 159)</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Texas Commission on Environmental Quality</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P.O. Box 13087</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Austin, TX 78711-3087</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7" tint="0.59999389629810485"/>
  </sheetPr>
  <dimension ref="A1:AH67"/>
  <sheetViews>
    <sheetView view="pageBreakPreview" topLeftCell="A22" zoomScale="90" zoomScaleNormal="100" zoomScaleSheetLayoutView="90" workbookViewId="0">
      <selection activeCell="X67" sqref="X67"/>
    </sheetView>
  </sheetViews>
  <sheetFormatPr defaultRowHeight="12.75" x14ac:dyDescent="0.2"/>
  <cols>
    <col min="11" max="11" width="21.5703125" customWidth="1"/>
    <col min="34" max="35" width="9.140625" customWidth="1"/>
    <col min="47" max="47" width="9.140625" customWidth="1"/>
  </cols>
  <sheetData>
    <row r="1" spans="1:24" ht="22.5" customHeight="1" x14ac:dyDescent="0.25">
      <c r="A1" s="129" t="s">
        <v>123</v>
      </c>
      <c r="L1" s="129" t="s">
        <v>122</v>
      </c>
      <c r="X1" s="129" t="s">
        <v>122</v>
      </c>
    </row>
    <row r="2" spans="1:24" ht="15.75" x14ac:dyDescent="0.25">
      <c r="A2" s="129"/>
      <c r="L2" s="129" t="s">
        <v>109</v>
      </c>
    </row>
    <row r="67" spans="1:34" ht="23.25" customHeight="1" x14ac:dyDescent="0.2">
      <c r="A67" s="154" t="s">
        <v>149</v>
      </c>
      <c r="K67" s="154" t="s">
        <v>97</v>
      </c>
      <c r="L67" s="154" t="s">
        <v>150</v>
      </c>
      <c r="V67" s="154" t="s">
        <v>99</v>
      </c>
      <c r="X67" s="154" t="s">
        <v>151</v>
      </c>
      <c r="AH67" s="154" t="s">
        <v>100</v>
      </c>
    </row>
  </sheetData>
  <customSheetViews>
    <customSheetView guid="{15BE9B36-D147-4930-BD80-911B50A4CB6E}" showPageBreaks="1" printArea="1" view="pageBreakPreview" topLeftCell="AI1">
      <colBreaks count="5" manualBreakCount="5">
        <brk id="11" max="1048575" man="1"/>
        <brk id="23" max="66" man="1"/>
        <brk id="35" max="66" man="1"/>
        <brk id="47" max="66" man="1"/>
        <brk id="59" max="66" man="1"/>
      </colBreaks>
      <pageMargins left="0.27" right="0.18" top="0.18" bottom="0.17" header="0.22" footer="0.17"/>
      <pageSetup scale="86" fitToWidth="0" orientation="portrait" r:id="rId1"/>
      <headerFooter alignWithMargins="0"/>
    </customSheetView>
  </customSheetViews>
  <phoneticPr fontId="0" type="noConversion"/>
  <printOptions verticalCentered="1"/>
  <pageMargins left="0.25" right="0.25" top="0" bottom="0" header="0.3" footer="0.3"/>
  <pageSetup scale="85" fitToWidth="0" orientation="portrait" r:id="rId2"/>
  <headerFooter alignWithMargins="0"/>
  <colBreaks count="5" manualBreakCount="5">
    <brk id="11" max="1048575" man="1"/>
    <brk id="23" max="67" man="1"/>
    <brk id="35" max="67" man="1"/>
    <brk id="47" max="67" man="1"/>
    <brk id="59" max="67" man="1"/>
  </colBreaks>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tint="0.59999389629810485"/>
    <pageSetUpPr fitToPage="1"/>
  </sheetPr>
  <dimension ref="A1:AF85"/>
  <sheetViews>
    <sheetView view="pageBreakPreview" topLeftCell="A13" zoomScale="80" zoomScaleNormal="75" zoomScaleSheetLayoutView="80" workbookViewId="0">
      <selection activeCell="O13" sqref="O13"/>
    </sheetView>
  </sheetViews>
  <sheetFormatPr defaultRowHeight="12.75" x14ac:dyDescent="0.2"/>
  <cols>
    <col min="1" max="1" width="2.85546875" customWidth="1"/>
    <col min="2" max="2" width="4.7109375" customWidth="1"/>
    <col min="3" max="3" width="8.5703125" customWidth="1"/>
    <col min="4" max="4" width="4.42578125" customWidth="1"/>
    <col min="5" max="5" width="11.140625" customWidth="1"/>
    <col min="6" max="6" width="19.28515625" customWidth="1"/>
    <col min="7" max="7" width="19.140625" customWidth="1"/>
    <col min="8" max="8" width="3.42578125" customWidth="1"/>
    <col min="9" max="9" width="4.42578125" customWidth="1"/>
    <col min="10" max="10" width="6.28515625" customWidth="1"/>
    <col min="11" max="11" width="5" customWidth="1"/>
    <col min="12" max="12" width="9.7109375" customWidth="1"/>
    <col min="13" max="13" width="13.7109375" customWidth="1"/>
    <col min="14" max="15" width="19.140625" customWidth="1"/>
    <col min="16" max="16" width="3.7109375" customWidth="1"/>
  </cols>
  <sheetData>
    <row r="1" spans="1:32" ht="19.5" x14ac:dyDescent="0.2">
      <c r="B1" s="161" t="s">
        <v>95</v>
      </c>
      <c r="C1" s="161"/>
      <c r="D1" s="161"/>
      <c r="E1" s="161"/>
      <c r="F1" s="161"/>
      <c r="G1" s="161"/>
      <c r="H1" s="161"/>
      <c r="I1" s="161"/>
      <c r="J1" s="161"/>
      <c r="K1" s="161"/>
      <c r="L1" s="161"/>
      <c r="M1" s="161"/>
      <c r="N1" s="161"/>
      <c r="O1" s="161"/>
      <c r="P1" s="11"/>
      <c r="Q1" s="13"/>
      <c r="R1" s="14"/>
      <c r="S1" s="14"/>
      <c r="T1" s="14"/>
      <c r="U1" s="14"/>
      <c r="V1" s="14"/>
      <c r="W1" s="14"/>
      <c r="X1" s="14"/>
      <c r="Y1" s="11"/>
      <c r="Z1" s="11"/>
      <c r="AA1" s="11"/>
      <c r="AB1" s="11"/>
      <c r="AC1" s="11"/>
    </row>
    <row r="2" spans="1:32" x14ac:dyDescent="0.2">
      <c r="B2" s="162" t="s">
        <v>0</v>
      </c>
      <c r="C2" s="162"/>
      <c r="D2" s="162"/>
      <c r="E2" s="162"/>
      <c r="F2" s="162"/>
      <c r="G2" s="162"/>
      <c r="H2" s="162"/>
      <c r="I2" s="162"/>
      <c r="J2" s="162"/>
      <c r="K2" s="162"/>
      <c r="L2" s="162"/>
      <c r="M2" s="162"/>
      <c r="N2" s="162"/>
      <c r="O2" s="162"/>
      <c r="P2" s="12"/>
      <c r="Q2" s="15"/>
      <c r="R2" s="16"/>
      <c r="S2" s="16"/>
      <c r="T2" s="16"/>
      <c r="U2" s="16"/>
      <c r="V2" s="16"/>
      <c r="W2" s="16"/>
      <c r="X2" s="16"/>
      <c r="Y2" s="12"/>
      <c r="Z2" s="12"/>
      <c r="AA2" s="12"/>
      <c r="AB2" s="12"/>
      <c r="AC2" s="12"/>
    </row>
    <row r="3" spans="1:32" x14ac:dyDescent="0.2">
      <c r="B3" s="162" t="s">
        <v>1</v>
      </c>
      <c r="C3" s="162"/>
      <c r="D3" s="162"/>
      <c r="E3" s="162"/>
      <c r="F3" s="162"/>
      <c r="G3" s="162"/>
      <c r="H3" s="162"/>
      <c r="I3" s="162"/>
      <c r="J3" s="162"/>
      <c r="K3" s="162"/>
      <c r="L3" s="162"/>
      <c r="M3" s="162"/>
      <c r="N3" s="162"/>
      <c r="O3" s="162"/>
      <c r="P3" s="12"/>
      <c r="Q3" s="15"/>
      <c r="R3" s="16"/>
      <c r="S3" s="16"/>
      <c r="T3" s="16"/>
      <c r="U3" s="16"/>
      <c r="V3" s="16"/>
      <c r="W3" s="16"/>
      <c r="X3" s="16"/>
      <c r="Y3" s="12"/>
      <c r="Z3" s="12"/>
      <c r="AA3" s="12"/>
      <c r="AB3" s="12"/>
      <c r="AC3" s="12"/>
    </row>
    <row r="4" spans="1:32" x14ac:dyDescent="0.2">
      <c r="A4" s="19"/>
      <c r="B4" s="19"/>
      <c r="C4" s="19"/>
      <c r="D4" s="19"/>
      <c r="E4" s="19"/>
      <c r="F4" s="19"/>
      <c r="G4" s="19"/>
      <c r="H4" s="19"/>
      <c r="I4" s="19"/>
      <c r="J4" s="19"/>
      <c r="K4" s="19"/>
      <c r="L4" s="19"/>
      <c r="M4" s="19"/>
      <c r="N4" s="19"/>
      <c r="O4" s="19"/>
      <c r="P4" s="19"/>
      <c r="Q4" s="9"/>
      <c r="R4" s="9"/>
      <c r="S4" s="9"/>
      <c r="T4" s="9"/>
      <c r="U4" s="9"/>
      <c r="V4" s="9"/>
      <c r="W4" s="9"/>
      <c r="X4" s="9"/>
      <c r="Y4" s="3"/>
      <c r="Z4" s="3"/>
      <c r="AA4" s="3"/>
      <c r="AB4" s="3"/>
      <c r="AC4" s="3"/>
    </row>
    <row r="5" spans="1:32" ht="12.75" customHeight="1" x14ac:dyDescent="0.25">
      <c r="H5" s="146"/>
      <c r="I5" s="148"/>
      <c r="P5" s="57"/>
      <c r="Q5" s="5"/>
      <c r="R5" s="5"/>
      <c r="S5" s="17"/>
      <c r="T5" s="8"/>
      <c r="U5" s="5"/>
      <c r="V5" s="5"/>
      <c r="W5" s="5"/>
      <c r="X5" s="5"/>
      <c r="Y5" s="4"/>
      <c r="Z5" s="4"/>
      <c r="AA5" s="4"/>
    </row>
    <row r="6" spans="1:32" ht="15" customHeight="1" x14ac:dyDescent="0.25">
      <c r="A6" s="57" t="s">
        <v>119</v>
      </c>
      <c r="B6" s="57"/>
      <c r="C6" s="20"/>
      <c r="D6" s="21"/>
      <c r="E6" s="146"/>
      <c r="F6" s="147" t="s">
        <v>124</v>
      </c>
      <c r="G6" s="147"/>
      <c r="H6" s="146"/>
      <c r="I6" s="148"/>
      <c r="J6" s="62" t="s">
        <v>118</v>
      </c>
      <c r="K6" s="148"/>
      <c r="L6" s="148"/>
      <c r="M6" s="146"/>
      <c r="N6" s="132"/>
      <c r="O6" s="132"/>
      <c r="P6" s="23"/>
      <c r="Q6" s="5"/>
      <c r="R6" s="5"/>
      <c r="S6" s="7"/>
      <c r="T6" s="7"/>
      <c r="U6" s="7"/>
      <c r="V6" s="8"/>
      <c r="W6" s="5"/>
      <c r="X6" s="6"/>
      <c r="Y6" s="7"/>
      <c r="Z6" s="8"/>
      <c r="AA6" s="8"/>
      <c r="AB6" s="8"/>
      <c r="AC6" s="8"/>
      <c r="AD6" s="8"/>
      <c r="AE6" s="8"/>
      <c r="AF6" s="8"/>
    </row>
    <row r="7" spans="1:32" ht="16.5" customHeight="1" x14ac:dyDescent="0.25">
      <c r="A7" s="57" t="s">
        <v>121</v>
      </c>
      <c r="B7" s="57"/>
      <c r="C7" s="20"/>
      <c r="D7" s="21"/>
      <c r="E7" s="146"/>
      <c r="F7" s="147">
        <v>1111111</v>
      </c>
      <c r="G7" s="147"/>
      <c r="H7" s="21"/>
      <c r="J7" s="64" t="s">
        <v>117</v>
      </c>
      <c r="L7" s="148"/>
      <c r="M7" s="146"/>
      <c r="N7" s="132"/>
      <c r="O7" s="132"/>
      <c r="P7" s="23"/>
      <c r="Q7" s="8"/>
      <c r="R7" s="8"/>
      <c r="S7" s="8"/>
      <c r="T7" s="8"/>
      <c r="U7" s="8"/>
      <c r="V7" s="7"/>
      <c r="W7" s="8"/>
      <c r="X7" s="8"/>
      <c r="Y7" s="2"/>
      <c r="AA7" s="7"/>
      <c r="AB7" s="5"/>
      <c r="AC7" s="5"/>
    </row>
    <row r="8" spans="1:32" ht="15.75" x14ac:dyDescent="0.25">
      <c r="A8" s="62" t="s">
        <v>120</v>
      </c>
      <c r="B8" s="21"/>
      <c r="C8" s="21"/>
      <c r="D8" s="21"/>
      <c r="E8" s="21"/>
      <c r="F8" s="150" t="s">
        <v>132</v>
      </c>
      <c r="G8" s="22"/>
      <c r="H8" s="149"/>
      <c r="I8" s="149"/>
      <c r="J8" s="59" t="s">
        <v>2</v>
      </c>
      <c r="K8" s="23"/>
      <c r="L8" s="60"/>
      <c r="M8" s="60"/>
      <c r="N8" s="21"/>
      <c r="O8" s="57"/>
      <c r="P8" s="23"/>
      <c r="Q8" s="10"/>
      <c r="R8" s="8"/>
      <c r="S8" s="8"/>
      <c r="T8" s="8"/>
      <c r="U8" s="6"/>
      <c r="V8" s="7"/>
      <c r="W8" s="8"/>
      <c r="X8" s="8"/>
      <c r="Y8" s="1"/>
      <c r="AB8" s="5"/>
      <c r="AC8" s="5"/>
    </row>
    <row r="9" spans="1:32" ht="15.75" customHeight="1" x14ac:dyDescent="0.2">
      <c r="C9" s="62"/>
      <c r="D9" s="62"/>
      <c r="E9" s="62"/>
      <c r="F9" s="23"/>
      <c r="J9" s="61" t="s">
        <v>3</v>
      </c>
      <c r="K9" s="21"/>
      <c r="L9" s="60"/>
      <c r="M9" s="60"/>
      <c r="N9" s="21"/>
      <c r="O9" s="57"/>
      <c r="P9" s="23"/>
      <c r="Q9" s="7"/>
      <c r="R9" s="8"/>
      <c r="S9" s="8"/>
      <c r="T9" s="8"/>
      <c r="U9" s="8"/>
      <c r="V9" s="8"/>
      <c r="W9" s="8"/>
      <c r="X9" s="8"/>
    </row>
    <row r="10" spans="1:32" ht="19.5" customHeight="1" x14ac:dyDescent="0.25">
      <c r="C10" s="64"/>
      <c r="D10" s="64"/>
      <c r="E10" s="145"/>
      <c r="F10" s="21"/>
      <c r="M10" s="58" t="s">
        <v>4</v>
      </c>
      <c r="N10" s="132"/>
      <c r="O10" s="132"/>
      <c r="P10" s="23"/>
      <c r="Q10" s="8"/>
      <c r="R10" s="8"/>
      <c r="S10" s="8"/>
      <c r="T10" s="8"/>
      <c r="U10" s="8"/>
      <c r="V10" s="8"/>
      <c r="W10" s="8"/>
      <c r="X10" s="8"/>
    </row>
    <row r="11" spans="1:32" x14ac:dyDescent="0.2">
      <c r="A11" s="19"/>
      <c r="B11" s="19"/>
      <c r="C11" s="19"/>
      <c r="D11" s="19"/>
      <c r="E11" s="19"/>
      <c r="F11" s="19"/>
      <c r="G11" s="19"/>
      <c r="H11" s="19"/>
      <c r="I11" s="19"/>
      <c r="J11" s="19"/>
      <c r="K11" s="19"/>
      <c r="L11" s="19"/>
      <c r="M11" s="19"/>
      <c r="N11" s="19"/>
      <c r="O11" s="19"/>
      <c r="P11" s="19"/>
      <c r="Q11" s="9"/>
      <c r="R11" s="9"/>
      <c r="S11" s="9"/>
      <c r="T11" s="8"/>
      <c r="U11" s="8"/>
      <c r="V11" s="8"/>
      <c r="W11" s="8"/>
      <c r="X11" s="8"/>
    </row>
    <row r="12" spans="1:32" ht="20.25" customHeight="1" x14ac:dyDescent="0.25">
      <c r="A12" s="25"/>
      <c r="B12" s="26" t="s">
        <v>116</v>
      </c>
      <c r="C12" s="25"/>
      <c r="D12" s="25"/>
      <c r="E12" s="27"/>
      <c r="F12" s="27"/>
      <c r="G12" s="27"/>
      <c r="H12" s="27"/>
      <c r="I12" s="160" t="s">
        <v>125</v>
      </c>
      <c r="J12" s="160"/>
      <c r="K12" s="21"/>
      <c r="L12" s="28"/>
      <c r="N12" s="27"/>
      <c r="O12" s="25"/>
      <c r="P12" s="19"/>
      <c r="Q12" s="9"/>
      <c r="R12" s="9"/>
      <c r="S12" s="9"/>
      <c r="T12" s="8"/>
      <c r="U12" s="8"/>
      <c r="V12" s="8"/>
      <c r="W12" s="8"/>
      <c r="X12" s="8"/>
    </row>
    <row r="13" spans="1:32" ht="12.75" customHeight="1" x14ac:dyDescent="0.2">
      <c r="A13" s="25"/>
      <c r="B13" s="29"/>
      <c r="C13" s="25"/>
      <c r="D13" s="25"/>
      <c r="E13" s="27"/>
      <c r="F13" s="27"/>
      <c r="G13" s="27"/>
      <c r="H13" s="27"/>
      <c r="I13" s="21"/>
      <c r="J13" s="21"/>
      <c r="K13" s="21"/>
      <c r="L13" s="30"/>
      <c r="M13" s="25"/>
      <c r="N13" s="27"/>
      <c r="O13" s="25"/>
      <c r="P13" s="19"/>
      <c r="Q13" s="8"/>
      <c r="R13" s="9"/>
      <c r="S13" s="9"/>
      <c r="T13" s="8"/>
      <c r="U13" s="8"/>
      <c r="V13" s="8"/>
      <c r="W13" s="8"/>
      <c r="X13" s="8"/>
    </row>
    <row r="14" spans="1:32" ht="12.75" customHeight="1" x14ac:dyDescent="0.25">
      <c r="A14" s="25"/>
      <c r="B14" s="26"/>
      <c r="C14" s="25"/>
      <c r="D14" s="25"/>
      <c r="E14" s="27"/>
      <c r="F14" s="27"/>
      <c r="G14" s="27"/>
      <c r="H14" s="27"/>
      <c r="I14" s="21"/>
      <c r="J14" s="21"/>
      <c r="K14" s="21"/>
      <c r="L14" s="30"/>
      <c r="M14" s="25"/>
      <c r="N14" s="27"/>
      <c r="O14" s="25"/>
      <c r="P14" s="19"/>
      <c r="Q14" s="8"/>
      <c r="R14" s="9"/>
      <c r="S14" s="9"/>
      <c r="T14" s="8"/>
      <c r="U14" s="8"/>
      <c r="V14" s="8"/>
      <c r="W14" s="8"/>
      <c r="X14" s="8"/>
    </row>
    <row r="15" spans="1:32" ht="15.75" x14ac:dyDescent="0.25">
      <c r="A15" s="27"/>
      <c r="B15" s="26" t="s">
        <v>6</v>
      </c>
      <c r="C15" s="27"/>
      <c r="D15" s="25"/>
      <c r="E15" s="27"/>
      <c r="F15" s="25"/>
      <c r="G15" s="25"/>
      <c r="H15" s="27"/>
      <c r="I15" s="21"/>
      <c r="J15" s="21"/>
      <c r="K15" s="21"/>
      <c r="L15" s="95" t="s">
        <v>125</v>
      </c>
      <c r="M15" s="128" t="s">
        <v>87</v>
      </c>
      <c r="N15" s="27"/>
      <c r="O15" s="27"/>
      <c r="P15" s="21"/>
      <c r="Q15" s="8"/>
      <c r="R15" s="8"/>
      <c r="S15" s="8"/>
      <c r="T15" s="8"/>
      <c r="U15" s="8"/>
      <c r="V15" s="8"/>
      <c r="W15" s="8"/>
      <c r="X15" s="8"/>
    </row>
    <row r="16" spans="1:32" ht="4.1500000000000004" customHeight="1" x14ac:dyDescent="0.25">
      <c r="A16" s="27"/>
      <c r="B16" s="26"/>
      <c r="C16" s="27"/>
      <c r="D16" s="25"/>
      <c r="E16" s="27"/>
      <c r="F16" s="25"/>
      <c r="G16" s="25"/>
      <c r="H16" s="27"/>
      <c r="I16" s="21"/>
      <c r="J16" s="21"/>
      <c r="K16" s="21"/>
      <c r="L16" s="126"/>
      <c r="M16" s="28"/>
      <c r="N16" s="27"/>
      <c r="O16" s="27"/>
      <c r="P16" s="21"/>
      <c r="Q16" s="8"/>
      <c r="R16" s="8"/>
      <c r="S16" s="8"/>
      <c r="T16" s="8"/>
      <c r="U16" s="8"/>
      <c r="V16" s="8"/>
      <c r="W16" s="8"/>
      <c r="X16" s="8"/>
    </row>
    <row r="17" spans="1:24" x14ac:dyDescent="0.2">
      <c r="A17" s="27"/>
      <c r="B17" s="31" t="s">
        <v>8</v>
      </c>
      <c r="C17" s="127" t="s">
        <v>125</v>
      </c>
      <c r="D17" s="25" t="s">
        <v>5</v>
      </c>
      <c r="E17" s="27"/>
      <c r="F17" s="25"/>
      <c r="G17" s="25"/>
      <c r="H17" s="27"/>
      <c r="I17" s="32" t="s">
        <v>11</v>
      </c>
      <c r="J17" s="164" t="s">
        <v>126</v>
      </c>
      <c r="K17" s="164"/>
      <c r="L17" s="25" t="s">
        <v>145</v>
      </c>
      <c r="N17" s="21"/>
      <c r="O17" s="27"/>
      <c r="P17" s="21"/>
      <c r="Q17" s="8"/>
      <c r="R17" s="8"/>
      <c r="S17" s="8"/>
      <c r="T17" s="8"/>
      <c r="U17" s="8"/>
      <c r="V17" s="8"/>
      <c r="W17" s="8"/>
      <c r="X17" s="8"/>
    </row>
    <row r="18" spans="1:24" x14ac:dyDescent="0.2">
      <c r="A18" s="27"/>
      <c r="B18" s="31" t="s">
        <v>7</v>
      </c>
      <c r="C18" s="127" t="s">
        <v>125</v>
      </c>
      <c r="D18" s="25" t="s">
        <v>21</v>
      </c>
      <c r="E18" s="27"/>
      <c r="F18" s="25"/>
      <c r="G18" s="25"/>
      <c r="H18" s="27"/>
      <c r="I18" s="32" t="s">
        <v>10</v>
      </c>
      <c r="J18" s="165" t="s">
        <v>126</v>
      </c>
      <c r="K18" s="165"/>
      <c r="L18" s="25" t="s">
        <v>12</v>
      </c>
      <c r="N18" s="21"/>
      <c r="O18" s="27"/>
      <c r="P18" s="21"/>
      <c r="Q18" s="8"/>
      <c r="R18" s="8"/>
      <c r="S18" s="8"/>
      <c r="T18" s="8"/>
      <c r="U18" s="8"/>
      <c r="V18" s="8"/>
      <c r="W18" s="8"/>
      <c r="X18" s="8"/>
    </row>
    <row r="19" spans="1:24" x14ac:dyDescent="0.2">
      <c r="A19" s="27"/>
      <c r="B19" s="32" t="s">
        <v>9</v>
      </c>
      <c r="C19" s="127" t="s">
        <v>125</v>
      </c>
      <c r="D19" s="25" t="s">
        <v>96</v>
      </c>
      <c r="E19" s="21"/>
      <c r="F19" s="25"/>
      <c r="G19" s="25"/>
      <c r="H19" s="27"/>
      <c r="I19" s="27"/>
      <c r="J19" s="27"/>
      <c r="L19" s="27" t="s">
        <v>146</v>
      </c>
      <c r="N19" s="21"/>
      <c r="O19" s="27"/>
      <c r="P19" s="21"/>
      <c r="Q19" s="8"/>
      <c r="R19" s="8"/>
      <c r="S19" s="8"/>
      <c r="T19" s="8"/>
      <c r="U19" s="8"/>
      <c r="V19" s="8"/>
      <c r="W19" s="8"/>
      <c r="X19" s="8"/>
    </row>
    <row r="20" spans="1:24" ht="18" customHeight="1" thickBot="1" x14ac:dyDescent="0.25">
      <c r="A20" s="27"/>
      <c r="B20" s="21"/>
      <c r="C20" s="27"/>
      <c r="D20" s="33" t="s">
        <v>91</v>
      </c>
      <c r="E20" s="21"/>
      <c r="F20" s="27"/>
      <c r="G20" s="27"/>
      <c r="H20" s="27"/>
      <c r="I20" s="27"/>
      <c r="J20" s="27"/>
      <c r="K20" s="27"/>
      <c r="L20" s="27"/>
      <c r="M20" s="27"/>
      <c r="N20" s="27"/>
      <c r="O20" s="27"/>
      <c r="P20" s="21"/>
      <c r="Q20" s="8"/>
      <c r="R20" s="9"/>
      <c r="S20" s="8"/>
      <c r="T20" s="8"/>
      <c r="U20" s="8"/>
      <c r="V20" s="8"/>
      <c r="W20" s="8"/>
      <c r="X20" s="8"/>
    </row>
    <row r="21" spans="1:24" ht="12.75" customHeight="1" x14ac:dyDescent="0.2">
      <c r="A21" s="27"/>
      <c r="B21" s="21"/>
      <c r="C21" s="27"/>
      <c r="D21" s="33"/>
      <c r="E21" s="21"/>
      <c r="F21" s="27"/>
      <c r="G21" s="27"/>
      <c r="H21" s="27"/>
      <c r="I21" s="27"/>
      <c r="J21" s="27"/>
      <c r="K21" s="27"/>
      <c r="L21" s="27"/>
      <c r="M21" s="166" t="s">
        <v>105</v>
      </c>
      <c r="N21" s="169" t="s">
        <v>103</v>
      </c>
      <c r="O21" s="172" t="s">
        <v>102</v>
      </c>
      <c r="P21" s="21"/>
      <c r="Q21" s="8"/>
      <c r="R21" s="9"/>
      <c r="S21" s="8"/>
      <c r="T21" s="8"/>
      <c r="U21" s="8"/>
      <c r="V21" s="8"/>
      <c r="W21" s="8"/>
      <c r="X21" s="8"/>
    </row>
    <row r="22" spans="1:24" ht="12.75" customHeight="1" x14ac:dyDescent="0.2">
      <c r="A22" s="27"/>
      <c r="B22" s="21"/>
      <c r="C22" s="27"/>
      <c r="D22" s="33"/>
      <c r="E22" s="21"/>
      <c r="F22" s="27"/>
      <c r="G22" s="27"/>
      <c r="H22" s="27"/>
      <c r="I22" s="27"/>
      <c r="J22" s="27"/>
      <c r="K22" s="27"/>
      <c r="L22" s="27"/>
      <c r="M22" s="167"/>
      <c r="N22" s="170"/>
      <c r="O22" s="173"/>
      <c r="P22" s="21"/>
      <c r="Q22" s="8"/>
      <c r="R22" s="9"/>
      <c r="S22" s="8"/>
      <c r="T22" s="8"/>
      <c r="U22" s="8"/>
      <c r="V22" s="8"/>
      <c r="W22" s="8"/>
      <c r="X22" s="8"/>
    </row>
    <row r="23" spans="1:24" ht="12.75" customHeight="1" x14ac:dyDescent="0.2">
      <c r="A23" s="27"/>
      <c r="B23" s="21"/>
      <c r="C23" s="27"/>
      <c r="D23" s="33"/>
      <c r="E23" s="21"/>
      <c r="F23" s="27"/>
      <c r="G23" s="27"/>
      <c r="H23" s="27"/>
      <c r="I23" s="27"/>
      <c r="J23" s="27"/>
      <c r="K23" s="27"/>
      <c r="L23" s="27"/>
      <c r="M23" s="167"/>
      <c r="N23" s="170"/>
      <c r="O23" s="173"/>
      <c r="P23" s="21"/>
      <c r="Q23" s="8"/>
      <c r="R23" s="9"/>
      <c r="S23" s="8"/>
      <c r="T23" s="8"/>
      <c r="U23" s="8"/>
      <c r="V23" s="8"/>
      <c r="W23" s="8"/>
      <c r="X23" s="8"/>
    </row>
    <row r="24" spans="1:24" ht="12.75" customHeight="1" x14ac:dyDescent="0.2">
      <c r="A24" s="27"/>
      <c r="B24" s="21"/>
      <c r="C24" s="27"/>
      <c r="D24" s="33"/>
      <c r="E24" s="21"/>
      <c r="F24" s="27"/>
      <c r="G24" s="27"/>
      <c r="H24" s="27"/>
      <c r="I24" s="27"/>
      <c r="J24" s="27"/>
      <c r="K24" s="27"/>
      <c r="L24" s="27"/>
      <c r="M24" s="167"/>
      <c r="N24" s="170"/>
      <c r="O24" s="173"/>
      <c r="P24" s="21"/>
      <c r="Q24" s="8"/>
      <c r="R24" s="9"/>
      <c r="S24" s="8"/>
      <c r="T24" s="8"/>
      <c r="U24" s="8"/>
      <c r="V24" s="8"/>
      <c r="W24" s="8"/>
      <c r="X24" s="8"/>
    </row>
    <row r="25" spans="1:24" ht="16.5" customHeight="1" x14ac:dyDescent="0.25">
      <c r="A25" s="27"/>
      <c r="B25" s="34" t="s">
        <v>112</v>
      </c>
      <c r="C25" s="21"/>
      <c r="D25" s="21"/>
      <c r="E25" s="21"/>
      <c r="F25" s="21"/>
      <c r="G25" s="27"/>
      <c r="H25" s="27"/>
      <c r="I25" s="27"/>
      <c r="J25" s="27"/>
      <c r="K25" s="27"/>
      <c r="L25" s="27"/>
      <c r="M25" s="168"/>
      <c r="N25" s="171"/>
      <c r="O25" s="174"/>
      <c r="P25" s="21"/>
      <c r="Q25" s="8"/>
      <c r="R25" s="9"/>
      <c r="S25" s="8"/>
      <c r="T25" s="8"/>
      <c r="U25" s="8"/>
      <c r="V25" s="8"/>
      <c r="W25" s="8"/>
      <c r="X25" s="8"/>
    </row>
    <row r="26" spans="1:24" ht="12.75" customHeight="1" x14ac:dyDescent="0.2">
      <c r="A26" s="27"/>
      <c r="B26" s="31" t="s">
        <v>8</v>
      </c>
      <c r="C26" s="56" t="s">
        <v>104</v>
      </c>
      <c r="D26" s="33"/>
      <c r="E26" s="21"/>
      <c r="F26" s="27"/>
      <c r="G26" s="27"/>
      <c r="H26" s="27"/>
      <c r="I26" s="27"/>
      <c r="J26" s="27"/>
      <c r="K26" s="27"/>
      <c r="L26" s="27"/>
      <c r="M26" s="137" t="s">
        <v>127</v>
      </c>
      <c r="N26" s="139"/>
      <c r="O26" s="140"/>
      <c r="P26" s="8"/>
      <c r="Q26" s="8"/>
      <c r="R26" s="8"/>
      <c r="S26" s="8"/>
      <c r="T26" s="8"/>
      <c r="U26" s="8"/>
    </row>
    <row r="27" spans="1:24" ht="12.75" customHeight="1" x14ac:dyDescent="0.2">
      <c r="A27" s="21"/>
      <c r="B27" s="31" t="s">
        <v>7</v>
      </c>
      <c r="C27" s="144" t="s">
        <v>113</v>
      </c>
      <c r="D27" s="21"/>
      <c r="E27" s="21"/>
      <c r="F27" s="21"/>
      <c r="G27" s="21"/>
      <c r="H27" s="21"/>
      <c r="I27" s="21"/>
      <c r="J27" s="21"/>
      <c r="K27" s="21"/>
      <c r="L27" s="21"/>
      <c r="M27" s="137" t="s">
        <v>127</v>
      </c>
      <c r="N27" s="139"/>
      <c r="O27" s="140"/>
      <c r="P27" s="8"/>
      <c r="Q27" s="8"/>
      <c r="R27" s="8"/>
      <c r="S27" s="8"/>
      <c r="T27" s="8"/>
      <c r="U27" s="8"/>
    </row>
    <row r="28" spans="1:24" ht="14.25" customHeight="1" thickBot="1" x14ac:dyDescent="0.25">
      <c r="A28" s="21"/>
      <c r="B28" s="31" t="s">
        <v>9</v>
      </c>
      <c r="C28" s="144" t="s">
        <v>19</v>
      </c>
      <c r="D28" s="21"/>
      <c r="E28" s="21"/>
      <c r="F28" s="21"/>
      <c r="G28" s="21"/>
      <c r="H28" s="21"/>
      <c r="I28" s="21"/>
      <c r="J28" s="21"/>
      <c r="K28" s="21"/>
      <c r="L28" s="21"/>
      <c r="M28" s="138" t="s">
        <v>127</v>
      </c>
      <c r="N28" s="141"/>
      <c r="O28" s="142"/>
      <c r="P28" s="8"/>
      <c r="Q28" s="8"/>
      <c r="R28" s="8"/>
      <c r="S28" s="8"/>
      <c r="T28" s="8"/>
      <c r="U28" s="8"/>
    </row>
    <row r="29" spans="1:24" ht="12.75" customHeight="1" x14ac:dyDescent="0.2">
      <c r="A29" s="21"/>
      <c r="B29" s="31"/>
      <c r="C29" s="21"/>
      <c r="D29" s="21"/>
      <c r="E29" s="21"/>
      <c r="F29" s="21"/>
      <c r="G29" s="21"/>
      <c r="H29" s="21"/>
      <c r="I29" s="21"/>
      <c r="J29" s="21"/>
      <c r="K29" s="21"/>
      <c r="L29" s="21"/>
      <c r="M29" s="21"/>
      <c r="N29" s="21"/>
      <c r="O29" s="21"/>
      <c r="P29" s="21"/>
      <c r="Q29" s="8"/>
      <c r="R29" s="8"/>
      <c r="S29" s="8"/>
      <c r="T29" s="8"/>
      <c r="U29" s="8"/>
      <c r="V29" s="8"/>
      <c r="W29" s="8"/>
      <c r="X29" s="8"/>
    </row>
    <row r="30" spans="1:24" x14ac:dyDescent="0.2">
      <c r="A30" s="21"/>
      <c r="B30" s="31"/>
      <c r="C30" s="21"/>
      <c r="D30" s="21"/>
      <c r="E30" s="21"/>
      <c r="F30" s="21"/>
      <c r="G30" s="21"/>
      <c r="H30" s="21"/>
      <c r="I30" s="21"/>
      <c r="J30" s="21"/>
      <c r="K30" s="21"/>
      <c r="L30" s="21"/>
      <c r="M30" s="21"/>
      <c r="N30" s="21"/>
      <c r="O30" s="21"/>
      <c r="P30" s="21"/>
      <c r="Q30" s="8"/>
      <c r="R30" s="8"/>
      <c r="S30" s="8"/>
      <c r="T30" s="8"/>
      <c r="U30" s="8"/>
      <c r="V30" s="8"/>
      <c r="W30" s="8"/>
      <c r="X30" s="8"/>
    </row>
    <row r="31" spans="1:24" ht="16.5" thickBot="1" x14ac:dyDescent="0.3">
      <c r="A31" s="21"/>
      <c r="B31" s="34" t="s">
        <v>114</v>
      </c>
      <c r="C31" s="21"/>
      <c r="D31" s="21"/>
      <c r="E31" s="21"/>
      <c r="F31" s="128"/>
      <c r="H31" s="21"/>
      <c r="I31" s="21"/>
      <c r="J31" s="21"/>
      <c r="K31" s="21"/>
      <c r="L31" s="21"/>
      <c r="M31" s="21"/>
      <c r="N31" s="21"/>
      <c r="O31" s="21"/>
      <c r="P31" s="21"/>
      <c r="Q31" s="8"/>
      <c r="R31" s="8"/>
      <c r="S31" s="8"/>
      <c r="T31" s="8"/>
      <c r="U31" s="8"/>
      <c r="V31" s="8"/>
      <c r="W31" s="8"/>
      <c r="X31" s="8"/>
    </row>
    <row r="32" spans="1:24" ht="14.25" customHeight="1" thickBot="1" x14ac:dyDescent="0.25">
      <c r="A32" s="21"/>
      <c r="B32" s="163" t="s">
        <v>87</v>
      </c>
      <c r="C32" s="163"/>
      <c r="D32" s="163"/>
      <c r="E32" s="27"/>
      <c r="F32" s="35" t="s">
        <v>15</v>
      </c>
      <c r="G32" s="36" t="s">
        <v>16</v>
      </c>
      <c r="H32" s="21"/>
      <c r="I32" s="21"/>
      <c r="J32" s="21"/>
      <c r="K32" s="21"/>
      <c r="L32" s="21"/>
      <c r="M32" s="21"/>
      <c r="N32" s="35" t="s">
        <v>17</v>
      </c>
      <c r="O32" s="36" t="s">
        <v>18</v>
      </c>
      <c r="P32" s="21"/>
    </row>
    <row r="33" spans="1:16" x14ac:dyDescent="0.2">
      <c r="A33" s="21"/>
      <c r="B33" s="37" t="s">
        <v>14</v>
      </c>
      <c r="C33" s="38"/>
      <c r="D33" s="38"/>
      <c r="E33" s="39"/>
      <c r="F33" s="97">
        <v>3500</v>
      </c>
      <c r="G33" s="40">
        <f>IF(ISBLANK(F33),"",+F33*1440/10^6)</f>
        <v>5.04</v>
      </c>
      <c r="H33" s="21"/>
      <c r="I33" s="41" t="s">
        <v>52</v>
      </c>
      <c r="J33" s="42"/>
      <c r="K33" s="42"/>
      <c r="L33" s="42"/>
      <c r="M33" s="42"/>
      <c r="N33" s="99">
        <v>2250</v>
      </c>
      <c r="O33" s="100">
        <v>3500</v>
      </c>
      <c r="P33" s="21"/>
    </row>
    <row r="34" spans="1:16" ht="13.5" thickBot="1" x14ac:dyDescent="0.25">
      <c r="A34" s="21"/>
      <c r="B34" s="43" t="s">
        <v>55</v>
      </c>
      <c r="C34" s="44"/>
      <c r="D34" s="44"/>
      <c r="E34" s="45"/>
      <c r="F34" s="156" t="s">
        <v>128</v>
      </c>
      <c r="G34" s="157"/>
      <c r="H34" s="21"/>
      <c r="I34" s="46" t="s">
        <v>54</v>
      </c>
      <c r="J34" s="47"/>
      <c r="K34" s="47"/>
      <c r="L34" s="47"/>
      <c r="M34" s="47"/>
      <c r="N34" s="158" t="s">
        <v>130</v>
      </c>
      <c r="O34" s="159"/>
      <c r="P34" s="21"/>
    </row>
    <row r="35" spans="1:16" x14ac:dyDescent="0.2">
      <c r="A35" s="21"/>
      <c r="B35" s="48" t="s">
        <v>13</v>
      </c>
      <c r="C35" s="49"/>
      <c r="D35" s="49"/>
      <c r="E35" s="50"/>
      <c r="F35" s="97">
        <v>2800</v>
      </c>
      <c r="G35" s="51">
        <f>IF(ISBLANK(F35),"",+F35*1440/10^6)</f>
        <v>4.032</v>
      </c>
      <c r="H35" s="21"/>
      <c r="I35" s="52" t="s">
        <v>53</v>
      </c>
      <c r="J35" s="22"/>
      <c r="K35" s="22"/>
      <c r="L35" s="22"/>
      <c r="M35" s="22"/>
      <c r="N35" s="99">
        <v>2500</v>
      </c>
      <c r="O35" s="100">
        <v>3500</v>
      </c>
      <c r="P35" s="21"/>
    </row>
    <row r="36" spans="1:16" ht="13.5" thickBot="1" x14ac:dyDescent="0.25">
      <c r="A36" s="21"/>
      <c r="B36" s="43" t="s">
        <v>55</v>
      </c>
      <c r="C36" s="44"/>
      <c r="D36" s="44"/>
      <c r="E36" s="45"/>
      <c r="F36" s="156" t="s">
        <v>129</v>
      </c>
      <c r="G36" s="157"/>
      <c r="H36" s="21"/>
      <c r="I36" s="53" t="s">
        <v>54</v>
      </c>
      <c r="J36" s="54"/>
      <c r="K36" s="54"/>
      <c r="L36" s="54"/>
      <c r="M36" s="54"/>
      <c r="N36" s="158" t="s">
        <v>131</v>
      </c>
      <c r="O36" s="159"/>
      <c r="P36" s="21"/>
    </row>
    <row r="37" spans="1:16" x14ac:dyDescent="0.2">
      <c r="A37" s="21"/>
      <c r="B37" s="21"/>
      <c r="C37" s="21"/>
      <c r="D37" s="21"/>
      <c r="E37" s="21"/>
      <c r="F37" s="21"/>
      <c r="G37" s="21"/>
      <c r="H37" s="21"/>
      <c r="I37" s="27"/>
      <c r="J37" s="27"/>
      <c r="K37" s="27"/>
      <c r="L37" s="27"/>
      <c r="M37" s="27"/>
      <c r="N37" s="27"/>
      <c r="O37" s="27"/>
      <c r="P37" s="21"/>
    </row>
    <row r="38" spans="1:16" x14ac:dyDescent="0.2">
      <c r="A38" s="21"/>
      <c r="B38" s="21"/>
      <c r="C38" s="21"/>
      <c r="D38" s="21"/>
      <c r="E38" s="21"/>
      <c r="F38" s="21"/>
      <c r="G38" s="21"/>
      <c r="H38" s="21"/>
      <c r="I38" s="27"/>
      <c r="J38" s="27"/>
      <c r="K38" s="27"/>
      <c r="L38" s="27"/>
      <c r="M38" s="27"/>
      <c r="N38" s="27"/>
      <c r="O38" s="27"/>
      <c r="P38" s="21"/>
    </row>
    <row r="39" spans="1:16" x14ac:dyDescent="0.2">
      <c r="A39" s="21"/>
      <c r="B39" s="21"/>
      <c r="C39" s="21"/>
      <c r="D39" s="21"/>
      <c r="E39" s="21"/>
      <c r="F39" s="21"/>
      <c r="G39" s="21"/>
      <c r="H39" s="21"/>
      <c r="I39" s="27"/>
      <c r="J39" s="27"/>
      <c r="K39" s="27"/>
      <c r="L39" s="27"/>
      <c r="M39" s="27"/>
      <c r="N39" s="27"/>
      <c r="O39" s="27"/>
      <c r="P39" s="21"/>
    </row>
    <row r="40" spans="1:16" x14ac:dyDescent="0.2">
      <c r="A40" s="21"/>
      <c r="B40" s="21"/>
      <c r="C40" s="21"/>
      <c r="D40" s="21"/>
      <c r="E40" s="21"/>
      <c r="F40" s="21"/>
      <c r="G40" s="21"/>
      <c r="H40" s="21"/>
      <c r="I40" s="27"/>
      <c r="J40" s="27"/>
      <c r="K40" s="27"/>
      <c r="L40" s="27"/>
      <c r="M40" s="27"/>
      <c r="N40" s="27"/>
      <c r="O40" s="27"/>
      <c r="P40" s="21"/>
    </row>
    <row r="41" spans="1:16" x14ac:dyDescent="0.2">
      <c r="A41" s="21"/>
      <c r="B41" s="21"/>
      <c r="C41" s="21"/>
      <c r="D41" s="21"/>
      <c r="E41" s="21"/>
      <c r="F41" s="21"/>
      <c r="G41" s="21"/>
      <c r="H41" s="21"/>
      <c r="I41" s="27"/>
      <c r="J41" s="27"/>
      <c r="K41" s="27"/>
      <c r="L41" s="27"/>
      <c r="M41" s="27"/>
      <c r="N41" s="27"/>
      <c r="O41" s="27"/>
      <c r="P41" s="21"/>
    </row>
    <row r="42" spans="1:16" x14ac:dyDescent="0.2">
      <c r="A42" s="21"/>
      <c r="B42" s="21"/>
      <c r="C42" s="21"/>
      <c r="D42" s="21"/>
      <c r="E42" s="21"/>
      <c r="F42" s="21"/>
      <c r="G42" s="21"/>
      <c r="H42" s="21"/>
      <c r="I42" s="27"/>
      <c r="J42" s="27"/>
      <c r="K42" s="27"/>
      <c r="L42" s="27"/>
      <c r="M42" s="27"/>
      <c r="N42" s="27"/>
      <c r="O42" s="27"/>
      <c r="P42" s="21"/>
    </row>
    <row r="43" spans="1:16" x14ac:dyDescent="0.2">
      <c r="A43" s="21"/>
      <c r="B43" s="21"/>
      <c r="C43" s="21"/>
      <c r="D43" s="21"/>
      <c r="E43" s="21"/>
      <c r="F43" s="21"/>
      <c r="G43" s="21"/>
      <c r="H43" s="21"/>
      <c r="I43" s="27"/>
      <c r="J43" s="27"/>
      <c r="K43" s="27"/>
      <c r="L43" s="27"/>
      <c r="M43" s="27"/>
      <c r="N43" s="27"/>
      <c r="O43" s="27"/>
      <c r="P43" s="21"/>
    </row>
    <row r="44" spans="1:16" ht="15.75" x14ac:dyDescent="0.25">
      <c r="A44" s="21"/>
      <c r="B44" s="34" t="s">
        <v>115</v>
      </c>
      <c r="C44" s="21"/>
      <c r="D44" s="21"/>
      <c r="E44" s="21"/>
      <c r="F44" s="55" t="s">
        <v>87</v>
      </c>
      <c r="G44" s="21"/>
      <c r="H44" s="21"/>
      <c r="I44" s="21"/>
      <c r="J44" s="21"/>
      <c r="K44" s="21"/>
      <c r="L44" s="21"/>
      <c r="M44" s="21"/>
      <c r="N44" s="21"/>
      <c r="O44" s="21"/>
      <c r="P44" s="21"/>
    </row>
    <row r="45" spans="1:16" x14ac:dyDescent="0.2">
      <c r="A45" s="21"/>
      <c r="B45" s="21"/>
      <c r="C45" s="21"/>
      <c r="D45" s="21"/>
      <c r="E45" s="21"/>
      <c r="F45" s="21"/>
      <c r="G45" s="21"/>
      <c r="H45" s="21"/>
      <c r="I45" s="21"/>
      <c r="J45" s="21"/>
      <c r="K45" s="21"/>
      <c r="L45" s="21"/>
      <c r="M45" s="21"/>
      <c r="N45" s="21"/>
      <c r="O45" s="21"/>
      <c r="P45" s="21"/>
    </row>
    <row r="46" spans="1:16" x14ac:dyDescent="0.2">
      <c r="A46" s="21"/>
      <c r="B46" s="21"/>
      <c r="C46" s="21"/>
      <c r="D46" s="21"/>
      <c r="E46" s="21"/>
      <c r="F46" s="21"/>
      <c r="G46" s="21"/>
      <c r="H46" s="21"/>
      <c r="I46" s="21"/>
      <c r="J46" s="21"/>
      <c r="K46" s="21"/>
      <c r="L46" s="21"/>
      <c r="M46" s="21"/>
      <c r="N46" s="21"/>
      <c r="O46" s="21"/>
      <c r="P46" s="21"/>
    </row>
    <row r="47" spans="1:16" x14ac:dyDescent="0.2">
      <c r="A47" s="21"/>
      <c r="B47" s="21"/>
      <c r="C47" s="21"/>
      <c r="D47" s="21"/>
      <c r="E47" s="21"/>
      <c r="F47" s="21"/>
      <c r="G47" s="21"/>
      <c r="H47" s="21"/>
      <c r="I47" s="21"/>
      <c r="J47" s="21"/>
      <c r="K47" s="21"/>
      <c r="L47" s="21"/>
      <c r="M47" s="21"/>
      <c r="N47" s="21"/>
      <c r="O47" s="21"/>
      <c r="P47" s="21"/>
    </row>
    <row r="48" spans="1:16" x14ac:dyDescent="0.2">
      <c r="A48" s="21"/>
      <c r="B48" s="21"/>
      <c r="C48" s="21"/>
      <c r="D48" s="21"/>
      <c r="E48" s="21"/>
      <c r="F48" s="21"/>
      <c r="G48" s="21"/>
      <c r="H48" s="21"/>
      <c r="I48" s="21"/>
      <c r="J48" s="21"/>
      <c r="K48" s="21"/>
      <c r="L48" s="21"/>
      <c r="M48" s="21"/>
      <c r="N48" s="21"/>
      <c r="O48" s="21"/>
      <c r="P48" s="21"/>
    </row>
    <row r="49" spans="1:16" x14ac:dyDescent="0.2">
      <c r="A49" s="21"/>
      <c r="B49" s="21"/>
      <c r="C49" s="21"/>
      <c r="D49" s="21"/>
      <c r="E49" s="21"/>
      <c r="F49" s="21"/>
      <c r="G49" s="21"/>
      <c r="H49" s="21"/>
      <c r="I49" s="21"/>
      <c r="J49" s="21"/>
      <c r="K49" s="21"/>
      <c r="L49" s="21"/>
      <c r="M49" s="21"/>
      <c r="N49" s="21"/>
      <c r="O49" s="21"/>
      <c r="P49" s="21"/>
    </row>
    <row r="50" spans="1:16" x14ac:dyDescent="0.2">
      <c r="A50" s="21"/>
      <c r="B50" s="21"/>
      <c r="C50" s="21"/>
      <c r="D50" s="21"/>
      <c r="E50" s="21"/>
      <c r="F50" s="21"/>
      <c r="G50" s="21"/>
      <c r="H50" s="21"/>
      <c r="I50" s="21"/>
      <c r="J50" s="21"/>
      <c r="K50" s="21"/>
      <c r="L50" s="21"/>
      <c r="M50" s="21"/>
      <c r="N50" s="21"/>
      <c r="O50" s="21"/>
      <c r="P50" s="21"/>
    </row>
    <row r="51" spans="1:16" x14ac:dyDescent="0.2">
      <c r="A51" s="21"/>
      <c r="B51" s="21"/>
      <c r="C51" s="21"/>
      <c r="D51" s="21"/>
      <c r="E51" s="21"/>
      <c r="F51" s="21"/>
      <c r="G51" s="21"/>
      <c r="H51" s="21"/>
      <c r="I51" s="21"/>
      <c r="J51" s="21"/>
      <c r="K51" s="21"/>
      <c r="L51" s="21"/>
      <c r="M51" s="21"/>
      <c r="N51" s="21"/>
      <c r="O51" s="21"/>
      <c r="P51" s="21"/>
    </row>
    <row r="52" spans="1:16" x14ac:dyDescent="0.2">
      <c r="A52" s="21"/>
      <c r="B52" s="21"/>
      <c r="C52" s="21"/>
      <c r="D52" s="21"/>
      <c r="E52" s="21"/>
      <c r="F52" s="21"/>
      <c r="G52" s="21"/>
      <c r="H52" s="21"/>
      <c r="I52" s="21"/>
      <c r="J52" s="21"/>
      <c r="K52" s="21"/>
      <c r="L52" s="21"/>
      <c r="M52" s="21"/>
      <c r="N52" s="21"/>
      <c r="O52" s="21"/>
      <c r="P52" s="21"/>
    </row>
    <row r="53" spans="1:16" x14ac:dyDescent="0.2">
      <c r="A53" s="21"/>
      <c r="B53" s="21"/>
      <c r="C53" s="21"/>
      <c r="D53" s="21"/>
      <c r="E53" s="21"/>
      <c r="F53" s="21"/>
      <c r="G53" s="21"/>
      <c r="H53" s="21"/>
      <c r="I53" s="21"/>
      <c r="J53" s="21"/>
      <c r="K53" s="21"/>
      <c r="L53" s="21"/>
      <c r="M53" s="21"/>
      <c r="N53" s="21"/>
      <c r="O53" s="21"/>
      <c r="P53" s="21"/>
    </row>
    <row r="54" spans="1:16" x14ac:dyDescent="0.2">
      <c r="A54" s="21"/>
      <c r="B54" s="21"/>
      <c r="C54" s="21"/>
      <c r="D54" s="21"/>
      <c r="E54" s="21"/>
      <c r="F54" s="21"/>
      <c r="G54" s="21"/>
      <c r="H54" s="21"/>
      <c r="I54" s="21"/>
      <c r="J54" s="21"/>
      <c r="K54" s="21"/>
      <c r="L54" s="21"/>
      <c r="M54" s="21"/>
      <c r="N54" s="21"/>
      <c r="O54" s="21"/>
      <c r="P54" s="21"/>
    </row>
    <row r="55" spans="1:16" x14ac:dyDescent="0.2">
      <c r="A55" s="21"/>
      <c r="B55" s="21"/>
      <c r="C55" s="21"/>
      <c r="D55" s="21"/>
      <c r="E55" s="21"/>
      <c r="F55" s="21"/>
      <c r="G55" s="21"/>
      <c r="H55" s="21"/>
      <c r="I55" s="21"/>
      <c r="J55" s="21"/>
      <c r="K55" s="21"/>
      <c r="L55" s="21"/>
      <c r="M55" s="21"/>
      <c r="N55" s="21"/>
      <c r="O55" s="21"/>
      <c r="P55" s="21"/>
    </row>
    <row r="56" spans="1:16" x14ac:dyDescent="0.2">
      <c r="A56" s="21"/>
      <c r="B56" s="21"/>
      <c r="C56" s="21"/>
      <c r="D56" s="21"/>
      <c r="E56" s="21"/>
      <c r="F56" s="21"/>
      <c r="G56" s="21"/>
      <c r="H56" s="21"/>
      <c r="I56" s="21"/>
      <c r="J56" s="21"/>
      <c r="K56" s="21"/>
      <c r="L56" s="21"/>
      <c r="M56" s="21"/>
      <c r="N56" s="21"/>
      <c r="O56" s="21"/>
      <c r="P56" s="21"/>
    </row>
    <row r="57" spans="1:16" x14ac:dyDescent="0.2">
      <c r="A57" s="21"/>
      <c r="B57" s="21"/>
      <c r="C57" s="21"/>
      <c r="D57" s="21"/>
      <c r="E57" s="21"/>
      <c r="F57" s="21"/>
      <c r="G57" s="21"/>
      <c r="H57" s="21"/>
      <c r="I57" s="21"/>
      <c r="J57" s="21"/>
      <c r="K57" s="21"/>
      <c r="L57" s="21"/>
      <c r="M57" s="21"/>
      <c r="N57" s="21"/>
      <c r="O57" s="21"/>
      <c r="P57" s="21"/>
    </row>
    <row r="58" spans="1:16" x14ac:dyDescent="0.2">
      <c r="A58" s="21"/>
      <c r="B58" s="21"/>
      <c r="C58" s="21"/>
      <c r="D58" s="21"/>
      <c r="E58" s="21"/>
      <c r="F58" s="21"/>
      <c r="G58" s="21"/>
      <c r="H58" s="21"/>
      <c r="I58" s="21"/>
      <c r="J58" s="21"/>
      <c r="K58" s="21"/>
      <c r="L58" s="21"/>
      <c r="M58" s="21"/>
      <c r="N58" s="21"/>
      <c r="O58" s="21"/>
      <c r="P58" s="21"/>
    </row>
    <row r="59" spans="1:16" x14ac:dyDescent="0.2">
      <c r="A59" s="21"/>
      <c r="B59" s="21"/>
      <c r="C59" s="21"/>
      <c r="D59" s="21"/>
      <c r="E59" s="21"/>
      <c r="F59" s="21"/>
      <c r="G59" s="21"/>
      <c r="H59" s="21"/>
      <c r="I59" s="21"/>
      <c r="J59" s="21"/>
      <c r="K59" s="21"/>
      <c r="L59" s="21"/>
      <c r="M59" s="21"/>
      <c r="N59" s="21"/>
      <c r="O59" s="21"/>
      <c r="P59" s="21"/>
    </row>
    <row r="60" spans="1:16" x14ac:dyDescent="0.2">
      <c r="A60" s="21"/>
      <c r="B60" s="21"/>
      <c r="C60" s="21"/>
      <c r="D60" s="21"/>
      <c r="E60" s="21"/>
      <c r="F60" s="21"/>
      <c r="G60" s="21"/>
      <c r="H60" s="21"/>
      <c r="I60" s="21"/>
      <c r="J60" s="21"/>
      <c r="K60" s="21"/>
      <c r="L60" s="21"/>
      <c r="M60" s="21"/>
      <c r="N60" s="21"/>
      <c r="O60" s="21"/>
      <c r="P60" s="21"/>
    </row>
    <row r="61" spans="1:16" x14ac:dyDescent="0.2">
      <c r="A61" s="21"/>
      <c r="B61" s="21"/>
      <c r="C61" s="21"/>
      <c r="D61" s="21"/>
      <c r="E61" s="21"/>
      <c r="F61" s="21"/>
      <c r="G61" s="21"/>
      <c r="H61" s="21"/>
      <c r="I61" s="21"/>
      <c r="J61" s="21"/>
      <c r="K61" s="21"/>
      <c r="L61" s="21"/>
      <c r="M61" s="21"/>
      <c r="N61" s="21"/>
      <c r="O61" s="21"/>
      <c r="P61" s="21"/>
    </row>
    <row r="62" spans="1:16" x14ac:dyDescent="0.2">
      <c r="A62" s="21"/>
      <c r="B62" s="21"/>
      <c r="C62" s="21"/>
      <c r="D62" s="21"/>
      <c r="E62" s="21"/>
      <c r="F62" s="21"/>
      <c r="G62" s="21"/>
      <c r="H62" s="21"/>
      <c r="I62" s="21"/>
      <c r="J62" s="21"/>
      <c r="K62" s="21"/>
      <c r="L62" s="21"/>
      <c r="M62" s="21"/>
      <c r="N62" s="21"/>
      <c r="O62" s="21"/>
      <c r="P62" s="21"/>
    </row>
    <row r="63" spans="1:16" x14ac:dyDescent="0.2">
      <c r="A63" s="21"/>
      <c r="B63" s="21"/>
      <c r="C63" s="21"/>
      <c r="D63" s="21"/>
      <c r="E63" s="21"/>
      <c r="F63" s="21"/>
      <c r="G63" s="21"/>
      <c r="H63" s="21"/>
      <c r="I63" s="21"/>
      <c r="J63" s="21"/>
      <c r="K63" s="21"/>
      <c r="L63" s="21"/>
      <c r="M63" s="21"/>
      <c r="N63" s="21"/>
      <c r="O63" s="21"/>
      <c r="P63" s="21"/>
    </row>
    <row r="64" spans="1:16" x14ac:dyDescent="0.2">
      <c r="A64" s="21"/>
      <c r="B64" s="21"/>
      <c r="C64" s="21"/>
      <c r="D64" s="21"/>
      <c r="E64" s="21"/>
      <c r="F64" s="21"/>
      <c r="G64" s="21"/>
      <c r="H64" s="21"/>
      <c r="I64" s="21"/>
      <c r="J64" s="21"/>
      <c r="K64" s="21"/>
      <c r="L64" s="21"/>
      <c r="M64" s="21"/>
      <c r="N64" s="21"/>
      <c r="O64" s="21"/>
      <c r="P64" s="21"/>
    </row>
    <row r="65" spans="1:16" x14ac:dyDescent="0.2">
      <c r="A65" s="21"/>
      <c r="B65" s="21"/>
      <c r="C65" s="21"/>
      <c r="D65" s="21"/>
      <c r="E65" s="21"/>
      <c r="F65" s="21"/>
      <c r="G65" s="21"/>
      <c r="H65" s="21"/>
      <c r="I65" s="21"/>
      <c r="J65" s="21"/>
      <c r="K65" s="21"/>
      <c r="L65" s="21"/>
      <c r="M65" s="21"/>
      <c r="N65" s="21"/>
      <c r="O65" s="21"/>
      <c r="P65" s="21"/>
    </row>
    <row r="66" spans="1:16" x14ac:dyDescent="0.2">
      <c r="A66" s="21"/>
      <c r="B66" s="21"/>
      <c r="C66" s="21"/>
      <c r="D66" s="21"/>
      <c r="E66" s="21"/>
      <c r="F66" s="21"/>
      <c r="G66" s="21"/>
      <c r="H66" s="21"/>
      <c r="I66" s="21"/>
      <c r="J66" s="21"/>
      <c r="K66" s="21"/>
      <c r="L66" s="21"/>
      <c r="M66" s="21"/>
      <c r="N66" s="21"/>
      <c r="O66" s="21"/>
      <c r="P66" s="21"/>
    </row>
    <row r="67" spans="1:16" x14ac:dyDescent="0.2">
      <c r="A67" s="21"/>
      <c r="B67" s="21"/>
      <c r="C67" s="21"/>
      <c r="D67" s="21"/>
      <c r="E67" s="21"/>
      <c r="F67" s="21"/>
      <c r="G67" s="21"/>
      <c r="H67" s="21"/>
      <c r="I67" s="21"/>
      <c r="J67" s="21"/>
      <c r="K67" s="21"/>
      <c r="L67" s="21"/>
      <c r="M67" s="21"/>
      <c r="N67" s="21"/>
      <c r="O67" s="21"/>
      <c r="P67" s="21"/>
    </row>
    <row r="68" spans="1:16" x14ac:dyDescent="0.2">
      <c r="A68" s="21"/>
      <c r="B68" s="21"/>
      <c r="C68" s="21"/>
      <c r="D68" s="21"/>
      <c r="E68" s="21"/>
      <c r="F68" s="21"/>
      <c r="G68" s="21"/>
      <c r="H68" s="21"/>
      <c r="I68" s="21"/>
      <c r="J68" s="21"/>
      <c r="K68" s="21"/>
      <c r="L68" s="21"/>
      <c r="M68" s="21"/>
      <c r="N68" s="21"/>
      <c r="O68" s="21"/>
      <c r="P68" s="21"/>
    </row>
    <row r="69" spans="1:16" x14ac:dyDescent="0.2">
      <c r="A69" s="21"/>
      <c r="B69" s="21"/>
      <c r="C69" s="21"/>
      <c r="D69" s="21"/>
      <c r="E69" s="21"/>
      <c r="F69" s="21"/>
      <c r="G69" s="21"/>
      <c r="H69" s="21"/>
      <c r="I69" s="21"/>
      <c r="J69" s="21"/>
      <c r="K69" s="21"/>
      <c r="L69" s="21"/>
      <c r="M69" s="21"/>
      <c r="N69" s="21"/>
      <c r="O69" s="21"/>
      <c r="P69" s="21"/>
    </row>
    <row r="70" spans="1:16" x14ac:dyDescent="0.2">
      <c r="A70" s="21"/>
      <c r="B70" s="21"/>
      <c r="C70" s="21"/>
      <c r="D70" s="21"/>
      <c r="E70" s="21"/>
      <c r="F70" s="21"/>
      <c r="G70" s="21"/>
      <c r="H70" s="21"/>
      <c r="I70" s="21"/>
      <c r="J70" s="21"/>
      <c r="K70" s="21"/>
      <c r="L70" s="21"/>
      <c r="M70" s="21"/>
      <c r="N70" s="21"/>
      <c r="O70" s="21"/>
      <c r="P70" s="21"/>
    </row>
    <row r="71" spans="1:16" x14ac:dyDescent="0.2">
      <c r="A71" s="21"/>
      <c r="B71" s="21"/>
      <c r="C71" s="21"/>
      <c r="D71" s="21"/>
      <c r="E71" s="21"/>
      <c r="F71" s="21"/>
      <c r="G71" s="21"/>
      <c r="H71" s="21"/>
      <c r="I71" s="21"/>
      <c r="J71" s="21"/>
      <c r="K71" s="21"/>
      <c r="L71" s="21"/>
      <c r="M71" s="21"/>
      <c r="N71" s="21"/>
      <c r="O71" s="21"/>
      <c r="P71" s="21"/>
    </row>
    <row r="72" spans="1:16" x14ac:dyDescent="0.2">
      <c r="A72" s="21"/>
      <c r="B72" s="21"/>
      <c r="C72" s="21"/>
      <c r="D72" s="21"/>
      <c r="E72" s="21"/>
      <c r="F72" s="21"/>
      <c r="G72" s="21"/>
      <c r="H72" s="21"/>
      <c r="I72" s="21"/>
      <c r="J72" s="21"/>
      <c r="K72" s="21"/>
      <c r="L72" s="21"/>
      <c r="M72" s="21"/>
      <c r="N72" s="21"/>
      <c r="O72" s="21"/>
      <c r="P72" s="21"/>
    </row>
    <row r="73" spans="1:16" x14ac:dyDescent="0.2">
      <c r="A73" s="21"/>
      <c r="B73" s="21"/>
      <c r="C73" s="21"/>
      <c r="D73" s="21"/>
      <c r="E73" s="21"/>
      <c r="F73" s="21"/>
      <c r="G73" s="21"/>
      <c r="H73" s="21"/>
      <c r="I73" s="21"/>
      <c r="J73" s="21"/>
      <c r="K73" s="21"/>
      <c r="L73" s="21"/>
      <c r="M73" s="21"/>
      <c r="N73" s="21"/>
      <c r="O73" s="21"/>
      <c r="P73" s="21"/>
    </row>
    <row r="74" spans="1:16" x14ac:dyDescent="0.2">
      <c r="A74" s="21"/>
      <c r="B74" s="21"/>
      <c r="C74" s="21"/>
      <c r="D74" s="21"/>
      <c r="E74" s="21"/>
      <c r="F74" s="21"/>
      <c r="G74" s="21"/>
      <c r="H74" s="21"/>
      <c r="I74" s="21"/>
      <c r="J74" s="21"/>
      <c r="K74" s="21"/>
      <c r="L74" s="21"/>
      <c r="M74" s="21"/>
      <c r="N74" s="21"/>
      <c r="O74" s="21"/>
      <c r="P74" s="21"/>
    </row>
    <row r="75" spans="1:16" x14ac:dyDescent="0.2">
      <c r="A75" s="21"/>
      <c r="B75" s="21"/>
      <c r="C75" s="21"/>
      <c r="D75" s="21"/>
      <c r="E75" s="21"/>
      <c r="F75" s="21"/>
      <c r="G75" s="21"/>
      <c r="H75" s="21"/>
      <c r="I75" s="21"/>
      <c r="J75" s="21"/>
      <c r="K75" s="21"/>
      <c r="L75" s="21"/>
      <c r="M75" s="21"/>
      <c r="N75" s="21"/>
      <c r="O75" s="21"/>
      <c r="P75" s="21"/>
    </row>
    <row r="76" spans="1:16" x14ac:dyDescent="0.2">
      <c r="A76" s="21"/>
      <c r="B76" s="21"/>
      <c r="C76" s="21"/>
      <c r="D76" s="21"/>
      <c r="E76" s="21"/>
      <c r="F76" s="21"/>
      <c r="G76" s="21"/>
      <c r="H76" s="21"/>
      <c r="I76" s="21"/>
      <c r="J76" s="21"/>
      <c r="K76" s="21"/>
      <c r="L76" s="21"/>
      <c r="M76" s="21"/>
      <c r="N76" s="21"/>
      <c r="O76" s="21"/>
      <c r="P76" s="21"/>
    </row>
    <row r="77" spans="1:16" x14ac:dyDescent="0.2">
      <c r="A77" s="21"/>
      <c r="B77" s="21"/>
      <c r="C77" s="21"/>
      <c r="D77" s="21"/>
      <c r="E77" s="21"/>
      <c r="F77" s="21"/>
      <c r="G77" s="21"/>
      <c r="H77" s="21"/>
      <c r="I77" s="21"/>
      <c r="J77" s="21"/>
      <c r="K77" s="21"/>
      <c r="L77" s="21"/>
      <c r="M77" s="21"/>
      <c r="N77" s="21"/>
      <c r="O77" s="21"/>
      <c r="P77" s="21"/>
    </row>
    <row r="78" spans="1:16" x14ac:dyDescent="0.2">
      <c r="A78" s="21"/>
      <c r="B78" s="21"/>
      <c r="C78" s="21"/>
      <c r="D78" s="21"/>
      <c r="E78" s="21"/>
      <c r="F78" s="21"/>
      <c r="G78" s="21"/>
      <c r="H78" s="21"/>
      <c r="I78" s="21"/>
      <c r="J78" s="21"/>
      <c r="K78" s="21"/>
      <c r="L78" s="21"/>
      <c r="M78" s="21"/>
      <c r="N78" s="21"/>
      <c r="O78" s="21"/>
      <c r="P78" s="21"/>
    </row>
    <row r="79" spans="1:16" x14ac:dyDescent="0.2">
      <c r="A79" s="21"/>
      <c r="B79" s="21"/>
      <c r="C79" s="21"/>
      <c r="D79" s="21"/>
      <c r="E79" s="21"/>
      <c r="F79" s="21"/>
      <c r="G79" s="21"/>
      <c r="H79" s="21"/>
      <c r="I79" s="21"/>
      <c r="J79" s="21"/>
      <c r="K79" s="21"/>
      <c r="L79" s="21"/>
      <c r="M79" s="21"/>
      <c r="N79" s="21"/>
      <c r="O79" s="21"/>
      <c r="P79" s="21"/>
    </row>
    <row r="80" spans="1:16" x14ac:dyDescent="0.2">
      <c r="A80" s="21"/>
      <c r="B80" s="21"/>
      <c r="C80" s="21"/>
      <c r="D80" s="21"/>
      <c r="E80" s="21"/>
      <c r="F80" s="21"/>
      <c r="G80" s="21"/>
      <c r="H80" s="21"/>
      <c r="I80" s="21"/>
      <c r="J80" s="21"/>
      <c r="K80" s="21"/>
      <c r="L80" s="21"/>
      <c r="M80" s="21"/>
      <c r="N80" s="21"/>
      <c r="O80" s="21"/>
      <c r="P80" s="21"/>
    </row>
    <row r="81" spans="1:16" x14ac:dyDescent="0.2">
      <c r="A81" s="21"/>
      <c r="B81" s="21"/>
      <c r="C81" s="21"/>
      <c r="D81" s="21"/>
      <c r="E81" s="21"/>
      <c r="F81" s="21"/>
      <c r="G81" s="21"/>
      <c r="H81" s="21"/>
      <c r="I81" s="21"/>
      <c r="J81" s="21"/>
      <c r="K81" s="21"/>
      <c r="L81" s="21"/>
      <c r="M81" s="21"/>
      <c r="N81" s="21"/>
      <c r="O81" s="21"/>
      <c r="P81" s="21"/>
    </row>
    <row r="82" spans="1:16" x14ac:dyDescent="0.2">
      <c r="A82" s="21"/>
      <c r="B82" s="21"/>
      <c r="C82" s="21"/>
      <c r="D82" s="21"/>
      <c r="E82" s="21"/>
      <c r="F82" s="21"/>
      <c r="G82" s="21"/>
      <c r="H82" s="21"/>
      <c r="I82" s="21"/>
      <c r="J82" s="21"/>
      <c r="K82" s="21"/>
      <c r="L82" s="21"/>
      <c r="M82" s="21"/>
      <c r="N82" s="21"/>
      <c r="O82" s="21"/>
      <c r="P82" s="21"/>
    </row>
    <row r="83" spans="1:16" x14ac:dyDescent="0.2">
      <c r="A83" s="21"/>
      <c r="B83" s="21"/>
      <c r="C83" s="21"/>
      <c r="D83" s="21"/>
      <c r="E83" s="21"/>
      <c r="F83" s="21"/>
      <c r="G83" s="21"/>
      <c r="H83" s="21"/>
      <c r="I83" s="21"/>
      <c r="J83" s="21"/>
      <c r="K83" s="21"/>
      <c r="L83" s="21"/>
      <c r="M83" s="21"/>
      <c r="N83" s="21"/>
      <c r="O83" s="21"/>
      <c r="P83" s="21"/>
    </row>
    <row r="84" spans="1:16" x14ac:dyDescent="0.2">
      <c r="A84" s="21"/>
      <c r="B84" s="134" t="s">
        <v>148</v>
      </c>
      <c r="C84" s="134"/>
      <c r="D84" s="134"/>
      <c r="E84" s="134"/>
      <c r="F84" s="134"/>
      <c r="G84" s="134"/>
      <c r="H84" s="134"/>
      <c r="I84" s="135" t="s">
        <v>97</v>
      </c>
      <c r="J84" s="134"/>
      <c r="K84" s="134"/>
      <c r="L84" s="134"/>
      <c r="M84" s="134"/>
      <c r="N84" s="134"/>
      <c r="O84" s="136" t="s">
        <v>98</v>
      </c>
      <c r="P84" s="21"/>
    </row>
    <row r="85" spans="1:16" x14ac:dyDescent="0.2">
      <c r="A85" s="21"/>
      <c r="B85" s="21"/>
      <c r="C85" s="21"/>
      <c r="D85" s="21"/>
      <c r="E85" s="21"/>
      <c r="F85" s="21"/>
      <c r="G85" s="21"/>
      <c r="H85" s="21"/>
      <c r="I85" s="21"/>
      <c r="J85" s="21"/>
      <c r="K85" s="21"/>
      <c r="L85" s="21"/>
      <c r="M85" s="21"/>
      <c r="N85" s="21"/>
      <c r="O85" s="21"/>
      <c r="P85" s="21"/>
    </row>
  </sheetData>
  <customSheetViews>
    <customSheetView guid="{15BE9B36-D147-4930-BD80-911B50A4CB6E}" scale="75" showPageBreaks="1" fitToPage="1" printArea="1" view="pageBreakPreview">
      <colBreaks count="1" manualBreakCount="1">
        <brk id="16" max="73" man="1"/>
      </colBreaks>
      <pageMargins left="0.25" right="0.26" top="7.0000000000000007E-2" bottom="0.45" header="7.0000000000000007E-2" footer="0.45"/>
      <pageSetup scale="67" orientation="portrait" r:id="rId1"/>
      <headerFooter alignWithMargins="0"/>
    </customSheetView>
  </customSheetViews>
  <mergeCells count="14">
    <mergeCell ref="F36:G36"/>
    <mergeCell ref="N36:O36"/>
    <mergeCell ref="I12:J12"/>
    <mergeCell ref="F34:G34"/>
    <mergeCell ref="B1:O1"/>
    <mergeCell ref="B2:O2"/>
    <mergeCell ref="B3:O3"/>
    <mergeCell ref="B32:D32"/>
    <mergeCell ref="N34:O34"/>
    <mergeCell ref="J17:K17"/>
    <mergeCell ref="J18:K18"/>
    <mergeCell ref="M21:M25"/>
    <mergeCell ref="N21:N25"/>
    <mergeCell ref="O21:O25"/>
  </mergeCells>
  <phoneticPr fontId="0" type="noConversion"/>
  <dataValidations xWindow="104" yWindow="414" count="27">
    <dataValidation type="list" allowBlank="1" showInputMessage="1" showErrorMessage="1" sqref="L13:L14">
      <formula1>"Yes, No, "</formula1>
    </dataValidation>
    <dataValidation type="list" allowBlank="1" showInputMessage="1" showErrorMessage="1" errorTitle="Use the drop-down list" error="You must select one of the answers from the drop-down list." promptTitle="Using the drop-down list," prompt="indicate whether or not the plant uses conventional filters.  _x000a__x000a_Conventional filters contain granular media such as anthracite, sand, garnet, and GAC (or a combination of these materials)." sqref="L16">
      <formula1>"Yes, No, "</formula1>
    </dataValidation>
    <dataValidation type="list" allowBlank="1" showInputMessage="1" showErrorMessage="1" errorTitle="Use the drop-down list" error="You must select one of the answers from the drop-down list." promptTitle="Using the drop-down list," prompt="indicate whether or not the plant recycles sludge blowdown._x000a__x000a_Select &quot;Yes&quot; if blowdown is recycled to an equalization basin or recycled directly to the main treatment process._x000a__x000a_Select &quot;No&quot; if blowdown is discharged to a drying bed or sanitary sewer." sqref="C18">
      <formula1>"Yes, No, "</formula1>
    </dataValidation>
    <dataValidation type="list" allowBlank="1" showInputMessage="1" showErrorMessage="1" errorTitle="Use the drop-down list" error="You must select one of the answers from the drop-down list." promptTitle="Using the drop-down list," prompt="indicate whether or not the plant recycles spent backwash water._x000a__x000a_Select &quot;Yes&quot; if spent backwash is sent to an equalization tank prior to recycling or is recycled directly to the main treatment process._x000a__x000a_Select &quot;No&quot; if spent backwash is wasted to sewer." sqref="C17">
      <formula1>"Yes, No, "</formula1>
    </dataValidation>
    <dataValidation type="list" allowBlank="1" showInputMessage="1" showErrorMessage="1" errorTitle="Use the drop-down list" error="You must select one of the answers from the drop-down list." promptTitle="Using the drop-down list," prompt="indicate whether or not the plant recycles decant water from a lagoon or other basin._x000a__x000a_Select &quot;Yes&quot; if decant water is sent to another equalization tank or recycled directly to the main treatment process._x000a__x000a_Select &quot;No&quot; if decant water is wasted to sewer." sqref="C19">
      <formula1>"Yes, No, "</formula1>
    </dataValidation>
    <dataValidation type="whole" operator="greaterThan" allowBlank="1" showInputMessage="1" showErrorMessage="1" errorTitle="Design Capacity Data Error" error="You must enter a whole number without any decimals." promptTitle="The Design Capacity" prompt="is the maximum rate at which the plant was designed to operate." sqref="F33">
      <formula1>0</formula1>
    </dataValidation>
    <dataValidation type="list" allowBlank="1" showInputMessage="1" showErrorMessage="1" errorTitle="Use the drop-down list" error="You must select an answer from the drop-down list." promptTitle="Using the drop-down list," prompt="select the basis for the Approved/Rated Capacity that you reported." sqref="F36:G36">
      <formula1>"detention time,surface overflow rate,filter capacity,pumping capacity,plan approval letter,approved exception,sanitary survey results,other (see comments),  "</formula1>
    </dataValidation>
    <dataValidation type="list" allowBlank="1" showInputMessage="1" showErrorMessage="1" errorTitle="Use the drop-down list" error="You must select an answer from the drop-down list." promptTitle="Using the drop-down list," prompt="select the basis for the Design Capacity you reported." sqref="F34:G34">
      <formula1>"engineering plans,hydraulic constraints,pumping capacity,clarification capacity,filter capacity,historical data,other (see comments),  "</formula1>
    </dataValidation>
    <dataValidation type="whole" operator="greaterThan" allowBlank="1" showInputMessage="1" showErrorMessage="1" errorTitle="Approved/Rated Capacity Error" error="You must enter a whole number with no decimals." promptTitle="The Approved/Rated Capacity" prompt="is the production capacity of the treatment plant based on current TCEQ design standards." sqref="F35">
      <formula1>0</formula1>
    </dataValidation>
    <dataValidation type="whole" operator="lessThanOrEqual" allowBlank="1" showInputMessage="1" showErrorMessage="1" errorTitle="Typical (gpm) Data Error" error="The typical flow rate must be a whoie number with no decimals_x000a_AND_x000a_it cannot exceed the maximum flow rate shown to the right (if you've already entered the maximum operating capacity)." promptTitle="Typical Capacity (with recycle)" prompt="is the TOTAL flow rate at which the plant typically operates when the plant is recycling._x000a__x000a_If the plant does not adjust raw water flow rate, this value will be based on the raw water pump combination that the plant uses most often PLUS the recycle pumps." sqref="N35">
      <formula1>O35</formula1>
    </dataValidation>
    <dataValidation type="whole" operator="greaterThanOrEqual" showInputMessage="1" showErrorMessage="1" errorTitle="Maximum (gpm) Data Error" error="The maximum operating capacity must be a whole number with no decimals _x000a_AND _x000a_it cannot be lower than the typical operating capacity shown to the left (if you've already entered the typical operating capacity)." promptTitle="Maximum Capacity (no recycle)" prompt="is the maximum raw water flow rate at which the plant operates when it is not recycling._x000a__x000a_In most cases, this value will be based on the raw water pump combination that the plant uses when trying to produce as much water as possible." sqref="O33">
      <formula1>N33</formula1>
    </dataValidation>
    <dataValidation type="list" allowBlank="1" showInputMessage="1" showErrorMessage="1" errorTitle="Use the drop-down list" error="You must select an answer from the drop-down list." promptTitle="Using the drop-down list," prompt="select the method that the plant uses to determine its production rate when it is not recycling." sqref="N34:O34">
      <formula1>"flow meter,pump rating,volume/time calculation,estimated, other (see comments),  "</formula1>
    </dataValidation>
    <dataValidation type="list" allowBlank="1" showInputMessage="1" showErrorMessage="1" errorTitle="Use the drop-down list" error="You must select an answer from the drop-down list." promptTitle="Using the drop-down list," prompt="select the method that the plant uses to determine its production rate." sqref="N36:O36">
      <formula1>"single flow meter,multiple flow meters,pump rating,volume/time calculation,estimated, other (see comments),  "</formula1>
    </dataValidation>
    <dataValidation type="list" allowBlank="1" showInputMessage="1" showErrorMessage="1" errorTitle="Use the drop-down list" error="You must select one of the answers from the drop-down list." promptTitle="Using the drop-down list," prompt="indicate whether you are requesting or have already requested permission to recycle liquids at a point where you cannot collect a single sample that will contain the blended raw/recycled water." sqref="N26">
      <formula1>"Yes, No, "</formula1>
    </dataValidation>
    <dataValidation operator="greaterThan" allowBlank="1" showInputMessage="1" showErrorMessage="1" sqref="H8:I8"/>
    <dataValidation type="whole" operator="lessThanOrEqual" allowBlank="1" showInputMessage="1" showErrorMessage="1" errorTitle="Typical (gpm) Data Error" error="The typical operating capacity must be a whole number with no decimals _x000a_AND _x000a_it cannot exceed the maximum flow rate shown to the right (if you've already entered maximum operating capacity)." promptTitle="Typical Capacity (no recycle)" prompt="is the raw water flow rate at which the plant typically operates when it is not recycling._x000a__x000a_In most cases, this value will be based on the raw water pump combination that the plant uses most often. " sqref="N33">
      <formula1>O33</formula1>
    </dataValidation>
    <dataValidation type="whole" operator="greaterThanOrEqual" showInputMessage="1" showErrorMessage="1" errorTitle="Maximum (gpm) Data Error" error="The maximum operating capacity must be a whole number with no decimals_x000a_AND_x000a_it cannot be lower than the typical operating capacity shown to the left (if you've already entered the typical operating capacity)." promptTitle="Maximum Capacity (with recycle)" prompt="is the maximum TOTAL flow rate at which the plant operates when it is recycling._x000a__x000a_If the plant does not adjust raw water flow rate, this value will be based on the raw water pump combination that the plant uses when it's max'd out PLUS the recycle pumps." sqref="O35">
      <formula1>N35</formula1>
    </dataValidation>
    <dataValidation type="date" operator="greaterThanOrEqual" allowBlank="1" showInputMessage="1" showErrorMessage="1" errorTitle="Approved Date Data Error" error="You may not enter a date prior to 12/01/03." promptTitle="If the TCEQ has approved" prompt="your request in writing, enter the date of the letter." sqref="O26:O28">
      <formula1>37956</formula1>
    </dataValidation>
    <dataValidation type="list" allowBlank="1" showInputMessage="1" showErrorMessage="1" errorTitle="Use the drop-down list" error="You must select one of the answers from the drop-down list." promptTitle="Using the drop-down list," prompt="indicate whether or not the plant recycles any of the following materials." sqref="L15">
      <formula1>"Yes, No, "</formula1>
    </dataValidation>
    <dataValidation type="list" allowBlank="1" showInputMessage="1" showErrorMessage="1" errorTitle="Use the drop-down list" error="You must select one of the answers from the drop-down list." promptTitle="Using the drop-down list," prompt="indicate whether you are requesting or have already requested permission to recycle liquids at:_x000a_1)  the same point where you add coagulant or _x000a_2) at a location that is downstream of the coagulant addition point." sqref="N27">
      <formula1>"Yes, No, "</formula1>
    </dataValidation>
    <dataValidation type="list" allowBlank="1" showInputMessage="1" showErrorMessage="1" errorTitle="Use the drop-down list" error="You must select one of the answers from the drop-down list." promptTitle="Using the drop-down list," prompt="indicate whether you are requesting or have already requested permission to recycle concentrated solids from a sludge lagoon or settling basin or dewatered solids from centrifuge, belt press, or other dewatering facility." sqref="N28">
      <formula1>"Yes, No, "</formula1>
    </dataValidation>
    <dataValidation type="list" allowBlank="1" showInputMessage="1" showErrorMessage="1" errorTitle="Use the drop-down list" error="You must select one of the answers from the drop-down list." promptTitle="Using the drop-down list," prompt="indicate whether or not the plant uses conventional filters as its final filtration step for any portion of the treated water._x000a__x000a_Conventional filters contain granular media such as anthracite, sand, garnet, and GAC (or a combination of these materials)." sqref="I12:J12">
      <formula1>"Yes, No, "</formula1>
    </dataValidation>
    <dataValidation type="list" allowBlank="1" showInputMessage="1" showErrorMessage="1" errorTitle="Use the drop down list" error="You must select one of the answers from the drop-down list." promptTitle="Using the drop-down list," prompt="indicate whether or not the plant recycles liquids from a dewatering process._x000a__x000a_Select &quot;Yes&quot; if the liquids are sent to an equalization tank or lagoon or are recycled directly to the main treatment process._x000a_Select &quot;No&quot; if the liquids are wasted to sewer." sqref="J17:K17">
      <formula1>"Yes, No, "</formula1>
    </dataValidation>
    <dataValidation type="list" allowBlank="1" showInputMessage="1" showErrorMessage="1" errorTitle="Use the drop-down list" error="You must select one of the answers from the drop-down list." promptTitle="Using the drop-down list," prompt="indicate whether or not the plant recycles dewatered solids._x000a__x000a_Select &quot;Yes&quot; if dewatered solids are recycled in ANY way within the treatment plant._x000a__x000a_Otherwise , select &quot;No&quot;." sqref="J18:K18">
      <formula1>"Yes, No, "</formula1>
    </dataValidation>
    <dataValidation type="list" allowBlank="1" showInputMessage="1" showErrorMessage="1" errorTitle="Use the drop-down list" error="You must select one of the answers from the drop-down list." promptTitle="Using the drop-down list," prompt="Answer YES if you recycle liquids at a point where you cannot collect a single sample that will contain the blended raw/recycled water." sqref="M26">
      <formula1>"YES, NO, "</formula1>
    </dataValidation>
    <dataValidation type="list" allowBlank="1" showInputMessage="1" showErrorMessage="1" errorTitle="Use the drop-down list" error="You must select one of the answers from the drop-down list." promptTitle="Using the drop-down list," prompt="Answer YES if you recycle liquids at:_x000a_1) the same point where you add coagulant or _x000a_2) at a location that is downstream of the coagulant addition point." sqref="M27">
      <formula1>"YES, NO, "</formula1>
    </dataValidation>
    <dataValidation type="list" allowBlank="1" showInputMessage="1" showErrorMessage="1" errorTitle="Use the drop-down list" error="You must select one of the answers from the drop-down list." promptTitle="Using the drop-down list," prompt="answer YES if you recycle concentrated solids from a sludge lagoon or settling basin or dewatered solids from centrifuge, belt press, or other dewatering facility. _x000a_DO NOT answer yes if you recycle solids before they are dewatered or concentrated." sqref="M28">
      <formula1>"YES, NO, "</formula1>
    </dataValidation>
  </dataValidations>
  <pageMargins left="0.25" right="0.26" top="7.0000000000000007E-2" bottom="0.45" header="7.0000000000000007E-2" footer="0.45"/>
  <pageSetup scale="67" orientation="portrait" r:id="rId2"/>
  <headerFooter alignWithMargins="0"/>
  <colBreaks count="1" manualBreakCount="1">
    <brk id="16" max="73" man="1"/>
  </colBreaks>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tint="0.59999389629810485"/>
    <pageSetUpPr fitToPage="1"/>
  </sheetPr>
  <dimension ref="A1:X77"/>
  <sheetViews>
    <sheetView tabSelected="1" view="pageBreakPreview" zoomScale="80" zoomScaleNormal="100" zoomScaleSheetLayoutView="80" zoomScalePageLayoutView="80" workbookViewId="0">
      <selection activeCell="I15" sqref="I15"/>
    </sheetView>
  </sheetViews>
  <sheetFormatPr defaultRowHeight="12.75" x14ac:dyDescent="0.2"/>
  <cols>
    <col min="1" max="1" width="3.28515625" customWidth="1"/>
    <col min="2" max="2" width="8" customWidth="1"/>
    <col min="3" max="3" width="14.5703125" customWidth="1"/>
    <col min="4" max="4" width="17.5703125" customWidth="1"/>
    <col min="5" max="8" width="23.7109375" customWidth="1"/>
    <col min="9" max="9" width="25.7109375" customWidth="1"/>
    <col min="10" max="10" width="2.28515625" customWidth="1"/>
    <col min="12" max="12" width="15.85546875" customWidth="1"/>
    <col min="13" max="20" width="11.28515625" customWidth="1"/>
    <col min="21" max="21" width="11.85546875" customWidth="1"/>
    <col min="22" max="22" width="12.5703125" customWidth="1"/>
  </cols>
  <sheetData>
    <row r="1" spans="1:22" ht="19.5" x14ac:dyDescent="0.2">
      <c r="A1" s="21"/>
      <c r="B1" s="161" t="s">
        <v>95</v>
      </c>
      <c r="C1" s="161"/>
      <c r="D1" s="161"/>
      <c r="E1" s="161"/>
      <c r="F1" s="161"/>
      <c r="G1" s="161"/>
      <c r="H1" s="161"/>
      <c r="I1" s="161"/>
      <c r="J1" s="21"/>
    </row>
    <row r="2" spans="1:22" x14ac:dyDescent="0.2">
      <c r="A2" s="21"/>
      <c r="B2" s="162" t="s">
        <v>0</v>
      </c>
      <c r="C2" s="162"/>
      <c r="D2" s="162"/>
      <c r="E2" s="162"/>
      <c r="F2" s="162"/>
      <c r="G2" s="162"/>
      <c r="H2" s="162"/>
      <c r="I2" s="162"/>
      <c r="J2" s="21"/>
    </row>
    <row r="3" spans="1:22" x14ac:dyDescent="0.2">
      <c r="A3" s="21"/>
      <c r="B3" s="162" t="s">
        <v>1</v>
      </c>
      <c r="C3" s="162"/>
      <c r="D3" s="162"/>
      <c r="E3" s="162"/>
      <c r="F3" s="162"/>
      <c r="G3" s="162"/>
      <c r="H3" s="162"/>
      <c r="I3" s="162"/>
      <c r="J3" s="21"/>
    </row>
    <row r="4" spans="1:22" x14ac:dyDescent="0.2">
      <c r="A4" s="19"/>
      <c r="B4" s="19"/>
      <c r="C4" s="19"/>
      <c r="D4" s="19"/>
      <c r="E4" s="19"/>
      <c r="F4" s="19"/>
      <c r="G4" s="19"/>
      <c r="H4" s="19"/>
      <c r="I4" s="19"/>
      <c r="J4" s="21"/>
    </row>
    <row r="5" spans="1:22" x14ac:dyDescent="0.2">
      <c r="A5" s="21"/>
      <c r="B5" s="57"/>
      <c r="C5" s="63" t="s">
        <v>28</v>
      </c>
      <c r="D5" s="20"/>
      <c r="E5" s="21"/>
      <c r="F5" s="57"/>
      <c r="G5" s="57"/>
      <c r="H5" s="57"/>
      <c r="I5" s="57"/>
      <c r="J5" s="21"/>
    </row>
    <row r="6" spans="1:22" ht="15.75" x14ac:dyDescent="0.2">
      <c r="A6" s="21"/>
      <c r="B6" s="57"/>
      <c r="C6" s="63" t="s">
        <v>29</v>
      </c>
      <c r="D6" s="199" t="s">
        <v>124</v>
      </c>
      <c r="E6" s="199"/>
      <c r="F6" s="199"/>
      <c r="G6" s="199"/>
      <c r="H6" s="63" t="s">
        <v>26</v>
      </c>
      <c r="I6" s="131" t="s">
        <v>133</v>
      </c>
      <c r="J6" s="21"/>
    </row>
    <row r="7" spans="1:22" x14ac:dyDescent="0.2">
      <c r="A7" s="21"/>
      <c r="B7" s="21"/>
      <c r="C7" s="21"/>
      <c r="D7" s="21"/>
      <c r="E7" s="21"/>
      <c r="F7" s="21"/>
      <c r="G7" s="23"/>
      <c r="H7" s="21"/>
      <c r="I7" s="21"/>
      <c r="J7" s="21"/>
    </row>
    <row r="8" spans="1:22" ht="15" x14ac:dyDescent="0.2">
      <c r="A8" s="21"/>
      <c r="B8" s="64"/>
      <c r="C8" s="21"/>
      <c r="D8" s="58" t="s">
        <v>110</v>
      </c>
      <c r="E8" s="198" t="s">
        <v>132</v>
      </c>
      <c r="F8" s="198"/>
      <c r="G8" s="198"/>
      <c r="H8" s="21"/>
      <c r="I8" s="21"/>
      <c r="J8" s="21"/>
    </row>
    <row r="9" spans="1:22" ht="24" customHeight="1" thickBot="1" x14ac:dyDescent="0.25">
      <c r="A9" s="21"/>
      <c r="B9" s="21"/>
      <c r="C9" s="21"/>
      <c r="D9" s="21"/>
      <c r="E9" s="21"/>
      <c r="F9" s="21"/>
      <c r="G9" s="21"/>
      <c r="H9" s="21"/>
      <c r="I9" s="21"/>
      <c r="J9" s="21"/>
    </row>
    <row r="10" spans="1:22" ht="15.75" thickBot="1" x14ac:dyDescent="0.3">
      <c r="A10" s="21"/>
      <c r="B10" s="143" t="s">
        <v>106</v>
      </c>
      <c r="C10" s="55" t="s">
        <v>87</v>
      </c>
      <c r="D10" s="19"/>
      <c r="E10" s="65" t="s">
        <v>20</v>
      </c>
      <c r="F10" s="65" t="s">
        <v>22</v>
      </c>
      <c r="G10" s="65" t="s">
        <v>23</v>
      </c>
      <c r="H10" s="65" t="s">
        <v>24</v>
      </c>
      <c r="I10" s="66" t="s">
        <v>25</v>
      </c>
      <c r="J10" s="21"/>
    </row>
    <row r="11" spans="1:22" ht="33" customHeight="1" thickBot="1" x14ac:dyDescent="0.3">
      <c r="A11" s="21"/>
      <c r="B11" s="200" t="s">
        <v>56</v>
      </c>
      <c r="C11" s="201"/>
      <c r="D11" s="202"/>
      <c r="E11" s="101" t="s">
        <v>125</v>
      </c>
      <c r="F11" s="101" t="s">
        <v>126</v>
      </c>
      <c r="G11" s="101" t="s">
        <v>126</v>
      </c>
      <c r="H11" s="101" t="s">
        <v>134</v>
      </c>
      <c r="I11" s="116" t="s">
        <v>134</v>
      </c>
      <c r="J11" s="21"/>
    </row>
    <row r="12" spans="1:22" ht="17.100000000000001" customHeight="1" x14ac:dyDescent="0.2">
      <c r="A12" s="21"/>
      <c r="B12" s="41"/>
      <c r="C12" s="42" t="s">
        <v>57</v>
      </c>
      <c r="D12" s="42"/>
      <c r="E12" s="102" t="s">
        <v>135</v>
      </c>
      <c r="F12" s="102"/>
      <c r="G12" s="102"/>
      <c r="H12" s="102"/>
      <c r="I12" s="102"/>
      <c r="J12" s="21"/>
    </row>
    <row r="13" spans="1:22" ht="17.100000000000001" customHeight="1" x14ac:dyDescent="0.2">
      <c r="A13" s="21"/>
      <c r="B13" s="67"/>
      <c r="C13" s="24" t="s">
        <v>59</v>
      </c>
      <c r="D13" s="24"/>
      <c r="E13" s="103">
        <v>1</v>
      </c>
      <c r="F13" s="103"/>
      <c r="G13" s="133"/>
      <c r="H13" s="103"/>
      <c r="I13" s="103"/>
      <c r="J13" s="21"/>
    </row>
    <row r="14" spans="1:22" ht="17.100000000000001" customHeight="1" thickBot="1" x14ac:dyDescent="0.25">
      <c r="A14" s="130"/>
      <c r="B14" s="53"/>
      <c r="C14" s="54" t="s">
        <v>58</v>
      </c>
      <c r="D14" s="54"/>
      <c r="E14" s="104" t="s">
        <v>73</v>
      </c>
      <c r="F14" s="104"/>
      <c r="G14" s="104"/>
      <c r="H14" s="104"/>
      <c r="I14" s="104"/>
      <c r="J14" s="21"/>
    </row>
    <row r="15" spans="1:22" ht="27.75" customHeight="1" thickBot="1" x14ac:dyDescent="0.25">
      <c r="A15" s="21"/>
      <c r="B15" s="21"/>
      <c r="C15" s="21"/>
      <c r="D15" s="21"/>
      <c r="E15" s="21"/>
      <c r="F15" s="21"/>
      <c r="G15" s="21"/>
      <c r="H15" s="21"/>
      <c r="I15" s="21"/>
      <c r="J15" s="21"/>
    </row>
    <row r="16" spans="1:22" ht="15.75" thickBot="1" x14ac:dyDescent="0.3">
      <c r="A16" s="19"/>
      <c r="B16" s="143" t="s">
        <v>107</v>
      </c>
      <c r="C16" s="55" t="s">
        <v>87</v>
      </c>
      <c r="D16" s="19"/>
      <c r="E16" s="65" t="s">
        <v>20</v>
      </c>
      <c r="F16" s="65" t="s">
        <v>22</v>
      </c>
      <c r="G16" s="65" t="s">
        <v>23</v>
      </c>
      <c r="H16" s="65" t="s">
        <v>24</v>
      </c>
      <c r="I16" s="66" t="s">
        <v>25</v>
      </c>
      <c r="J16" s="21"/>
      <c r="M16" s="182" t="str">
        <f>+E16</f>
        <v>a) Spent Backwash</v>
      </c>
      <c r="N16" s="178"/>
      <c r="O16" s="182" t="str">
        <f>+F16</f>
        <v>b) Sludge Blowdown</v>
      </c>
      <c r="P16" s="178"/>
      <c r="Q16" s="177" t="str">
        <f>+G16</f>
        <v>c) Decant water</v>
      </c>
      <c r="R16" s="178"/>
      <c r="S16" s="177" t="str">
        <f>+H16</f>
        <v>d) Other Liquids</v>
      </c>
      <c r="T16" s="178"/>
      <c r="U16" s="182" t="str">
        <f>+I16</f>
        <v>e) Concentrated Solids</v>
      </c>
      <c r="V16" s="178"/>
    </row>
    <row r="17" spans="1:24" ht="16.899999999999999" customHeight="1" x14ac:dyDescent="0.2">
      <c r="A17" s="19"/>
      <c r="B17" s="188" t="s">
        <v>63</v>
      </c>
      <c r="C17" s="189"/>
      <c r="D17" s="190"/>
      <c r="E17" s="183" t="s">
        <v>125</v>
      </c>
      <c r="F17" s="183" t="s">
        <v>125</v>
      </c>
      <c r="G17" s="183" t="s">
        <v>136</v>
      </c>
      <c r="H17" s="183" t="s">
        <v>134</v>
      </c>
      <c r="I17" s="183" t="s">
        <v>134</v>
      </c>
      <c r="J17" s="21"/>
      <c r="M17" s="91" t="s">
        <v>80</v>
      </c>
      <c r="N17" s="92" t="s">
        <v>79</v>
      </c>
      <c r="O17" s="91" t="s">
        <v>80</v>
      </c>
      <c r="P17" s="92" t="s">
        <v>79</v>
      </c>
      <c r="Q17" s="92" t="s">
        <v>80</v>
      </c>
      <c r="R17" s="92" t="s">
        <v>79</v>
      </c>
      <c r="S17" s="92" t="s">
        <v>80</v>
      </c>
      <c r="T17" s="92" t="s">
        <v>79</v>
      </c>
      <c r="U17" s="92" t="s">
        <v>80</v>
      </c>
      <c r="V17" s="92" t="s">
        <v>79</v>
      </c>
    </row>
    <row r="18" spans="1:24" ht="16.149999999999999" customHeight="1" thickBot="1" x14ac:dyDescent="0.25">
      <c r="A18" s="19"/>
      <c r="B18" s="191"/>
      <c r="C18" s="192"/>
      <c r="D18" s="193"/>
      <c r="E18" s="194"/>
      <c r="F18" s="197"/>
      <c r="G18" s="197"/>
      <c r="H18" s="197"/>
      <c r="I18" s="197"/>
      <c r="J18" s="21"/>
      <c r="L18" s="88" t="s">
        <v>86</v>
      </c>
      <c r="M18" s="86">
        <f>IF(AND(ISBLANK(E19),ISBLANK(E20)),"",0)</f>
        <v>0</v>
      </c>
      <c r="N18" s="87">
        <f>IF(AND(ISBLANK(E19),ISBLANK(E20)),"",IF(ISBLANK(E20),100000,E20))</f>
        <v>2250</v>
      </c>
      <c r="O18" s="86">
        <f>IF(AND(ISBLANK(F19),ISBLANK(F20)),"",0)</f>
        <v>0</v>
      </c>
      <c r="P18" s="87">
        <f>IF(AND(ISBLANK(F19),ISBLANK(F20)),"",IF(ISBLANK(F20),100000,F20))</f>
        <v>160</v>
      </c>
      <c r="Q18" s="86" t="str">
        <f>IF(AND(ISBLANK(G19),ISBLANK(G20)),"",0)</f>
        <v/>
      </c>
      <c r="R18" s="87" t="str">
        <f>IF(AND(ISBLANK(G19),ISBLANK(G20)),"",IF(ISBLANK(G20),100000,G20))</f>
        <v/>
      </c>
      <c r="S18" s="86" t="str">
        <f>IF(AND(ISBLANK(H19),ISBLANK(H20)),"",0)</f>
        <v/>
      </c>
      <c r="T18" s="87" t="str">
        <f>IF(AND(ISBLANK(H19),ISBLANK(H20)),"",IF(ISBLANK(H20),100000,H20))</f>
        <v/>
      </c>
      <c r="U18" s="86" t="str">
        <f>IF(AND(ISBLANK(I19),ISBLANK(I20)),"",0)</f>
        <v/>
      </c>
      <c r="V18" s="87" t="str">
        <f>IF(AND(ISBLANK(I19),ISBLANK(I20)),"",IF(ISBLANK(I20),100000,I20))</f>
        <v/>
      </c>
    </row>
    <row r="19" spans="1:24" ht="17.25" customHeight="1" x14ac:dyDescent="0.2">
      <c r="A19" s="21"/>
      <c r="B19" s="185" t="s">
        <v>101</v>
      </c>
      <c r="C19" s="68" t="s">
        <v>38</v>
      </c>
      <c r="D19" s="69"/>
      <c r="E19" s="105">
        <v>1690</v>
      </c>
      <c r="F19" s="105">
        <v>80</v>
      </c>
      <c r="G19" s="105"/>
      <c r="H19" s="105"/>
      <c r="I19" s="117"/>
      <c r="J19" s="21"/>
      <c r="L19" s="90" t="s">
        <v>81</v>
      </c>
      <c r="M19" s="85">
        <f>IF(AND(ISBLANK(E20),ISBLANK(E19)),"",IF(ISBLANK(E19),1,E19))</f>
        <v>1690</v>
      </c>
      <c r="N19" s="84">
        <f>IF(AND(ISBLANK(E20),ISBLANK(E19)),"",100000)</f>
        <v>100000</v>
      </c>
      <c r="O19" s="85">
        <f>IF(AND(ISBLANK(F20),ISBLANK(F19)),"",IF(ISBLANK(F19),0,F19))</f>
        <v>80</v>
      </c>
      <c r="P19" s="84">
        <f>IF(AND(ISBLANK(F20),ISBLANK(F19)),"",100000)</f>
        <v>100000</v>
      </c>
      <c r="Q19" s="85" t="str">
        <f>IF(AND(ISBLANK(G20),ISBLANK(G19)),"",IF(ISBLANK(G19),0,G19))</f>
        <v/>
      </c>
      <c r="R19" s="84" t="str">
        <f>IF(AND(ISBLANK(G20),ISBLANK(G19)),"",100000)</f>
        <v/>
      </c>
      <c r="S19" s="85" t="str">
        <f>IF(AND(ISBLANK(H20),ISBLANK(H19)),"",IF(ISBLANK(H19),0,H19))</f>
        <v/>
      </c>
      <c r="T19" s="84" t="str">
        <f>IF(AND(ISBLANK(H20),ISBLANK(H19)),"",100000)</f>
        <v/>
      </c>
      <c r="U19" s="85" t="str">
        <f>IF(AND(ISBLANK(I20),ISBLANK(I19)),"",IF(ISBLANK(I19),0,I19))</f>
        <v/>
      </c>
      <c r="V19" s="84" t="str">
        <f>IF(AND(ISBLANK(I20),ISBLANK(I19)),"",IF(ISBLANK(I19),"",100000))</f>
        <v/>
      </c>
    </row>
    <row r="20" spans="1:24" ht="18" customHeight="1" x14ac:dyDescent="0.2">
      <c r="A20" s="21"/>
      <c r="B20" s="186"/>
      <c r="C20" s="68" t="s">
        <v>39</v>
      </c>
      <c r="D20" s="69"/>
      <c r="E20" s="106">
        <v>2250</v>
      </c>
      <c r="F20" s="106">
        <v>160</v>
      </c>
      <c r="G20" s="106"/>
      <c r="H20" s="106"/>
      <c r="I20" s="118"/>
      <c r="J20" s="21"/>
      <c r="L20" s="89" t="s">
        <v>82</v>
      </c>
      <c r="M20" s="86">
        <f>IF(AND(ISBLANK(E22),ISBLANK(E23)),"",0)</f>
        <v>0</v>
      </c>
      <c r="N20" s="87">
        <f>IF(AND(ISBLANK(E22),ISBLANK(E23)),"",IF(ISBLANK(E23),24,E23))</f>
        <v>0.5</v>
      </c>
      <c r="O20" s="86">
        <f>IF(AND(ISBLANK(F22),ISBLANK(F23)),"",0)</f>
        <v>0</v>
      </c>
      <c r="P20" s="87">
        <f>IF(AND(ISBLANK(F22),ISBLANK(F23)),"",IF(ISBLANK(F23),24,F23))</f>
        <v>24</v>
      </c>
      <c r="Q20" s="86" t="str">
        <f>IF(AND(ISBLANK(G22),ISBLANK(G23)),"",0)</f>
        <v/>
      </c>
      <c r="R20" s="87" t="str">
        <f>IF(AND(ISBLANK(G22),ISBLANK(G23)),"",IF(ISBLANK(G23),24,G23))</f>
        <v/>
      </c>
      <c r="S20" s="86" t="str">
        <f>IF(AND(ISBLANK(H22),ISBLANK(H23)),"",0)</f>
        <v/>
      </c>
      <c r="T20" s="87" t="str">
        <f>IF(AND(ISBLANK(H22),ISBLANK(H23)),"",IF(ISBLANK(H23),24,H23))</f>
        <v/>
      </c>
      <c r="U20" s="86" t="str">
        <f>IF(AND(ISBLANK(I22),ISBLANK(I23)),"",0)</f>
        <v/>
      </c>
      <c r="V20" s="87" t="str">
        <f>IF(AND(ISBLANK(I22),ISBLANK(I23)),"",IF(ISBLANK(I23),24,I23))</f>
        <v/>
      </c>
    </row>
    <row r="21" spans="1:24" ht="18" customHeight="1" thickBot="1" x14ac:dyDescent="0.25">
      <c r="A21" s="21"/>
      <c r="B21" s="186"/>
      <c r="C21" s="70" t="s">
        <v>51</v>
      </c>
      <c r="D21" s="71"/>
      <c r="E21" s="151" t="s">
        <v>137</v>
      </c>
      <c r="F21" s="151" t="s">
        <v>142</v>
      </c>
      <c r="G21" s="98"/>
      <c r="H21" s="98"/>
      <c r="I21" s="119"/>
      <c r="J21" s="21"/>
      <c r="L21" s="90" t="s">
        <v>83</v>
      </c>
      <c r="M21" s="85">
        <f>IF(AND(ISBLANK(E23),ISBLANK(E22)),"",IF(ISBLANK(E22),0,E22))</f>
        <v>0.33</v>
      </c>
      <c r="N21" s="84">
        <f>IF(AND(ISBLANK(E23),ISBLANK(E22)),"",24)</f>
        <v>24</v>
      </c>
      <c r="O21" s="85">
        <f>IF(AND(ISBLANK(F23),ISBLANK(F22)),"",IF(ISBLANK(F22),0,F22))</f>
        <v>24</v>
      </c>
      <c r="P21" s="84">
        <f>IF(AND(ISBLANK(F23),ISBLANK(F22)),"",24)</f>
        <v>24</v>
      </c>
      <c r="Q21" s="85" t="str">
        <f>IF(AND(ISBLANK(G23),ISBLANK(G22)),"",IF(ISBLANK(G22),0,G22))</f>
        <v/>
      </c>
      <c r="R21" s="84" t="str">
        <f>IF(AND(ISBLANK(G23),ISBLANK(G22)),"",24)</f>
        <v/>
      </c>
      <c r="S21" s="85" t="str">
        <f>IF(AND(ISBLANK(H23),ISBLANK(H22)),"",IF(ISBLANK(H22),0,H22))</f>
        <v/>
      </c>
      <c r="T21" s="84" t="str">
        <f>IF(AND(ISBLANK(H23),ISBLANK(H22)),"",24)</f>
        <v/>
      </c>
      <c r="U21" s="85" t="str">
        <f>IF(AND(ISBLANK(I23),ISBLANK(I22)),"",IF(ISBLANK(I22),0,I22))</f>
        <v/>
      </c>
      <c r="V21" s="84" t="str">
        <f>IF(AND(ISBLANK(I23),ISBLANK(I22)),"",IF(ISBLANK(I22),"",24))</f>
        <v/>
      </c>
    </row>
    <row r="22" spans="1:24" ht="18" customHeight="1" x14ac:dyDescent="0.2">
      <c r="A22" s="21"/>
      <c r="B22" s="186"/>
      <c r="C22" s="68" t="s">
        <v>30</v>
      </c>
      <c r="D22" s="72"/>
      <c r="E22" s="107">
        <v>0.33</v>
      </c>
      <c r="F22" s="107">
        <v>24</v>
      </c>
      <c r="G22" s="107"/>
      <c r="H22" s="107"/>
      <c r="I22" s="120"/>
      <c r="J22" s="21"/>
      <c r="L22" s="89" t="s">
        <v>84</v>
      </c>
      <c r="M22" s="93">
        <f>IF(AND(ISBLANK(E24),ISBLANK(E25)),"",0)</f>
        <v>0</v>
      </c>
      <c r="N22" s="87">
        <f>IF(AND(ISBLANK(E24),ISBLANK(E25)),"",IF(ISBLANK(E25),E20*1440/10^6*E23/24,E25))</f>
        <v>6.0999999999999999E-2</v>
      </c>
      <c r="O22" s="93">
        <f>IF(AND(ISBLANK(F24),ISBLANK(F25)),"",0)</f>
        <v>0</v>
      </c>
      <c r="P22" s="87">
        <f>IF(AND(ISBLANK(F24),ISBLANK(F25)),"",IF(ISBLANK(F25),F20*1440/10^6*F23/24,F25))</f>
        <v>0.161</v>
      </c>
      <c r="Q22" s="93" t="str">
        <f>IF(AND(ISBLANK(G24),ISBLANK(G25)),"",0)</f>
        <v/>
      </c>
      <c r="R22" s="87" t="str">
        <f>IF(AND(ISBLANK(G24),ISBLANK(G25)),"",IF(ISBLANK(G25),G20*1440/10^6*G23/24,G25))</f>
        <v/>
      </c>
      <c r="S22" s="93" t="str">
        <f>IF(AND(ISBLANK(H24),ISBLANK(H25)),"",0)</f>
        <v/>
      </c>
      <c r="T22" s="87" t="str">
        <f>IF(AND(ISBLANK(H24),ISBLANK(H25)),"",IF(ISBLANK(H25),H20*1440/10^6*H23/24,H25))</f>
        <v/>
      </c>
      <c r="U22" s="93" t="str">
        <f>IF(AND(ISBLANK(I24),ISBLANK(I25)),"",0)</f>
        <v/>
      </c>
      <c r="V22" s="87" t="str">
        <f>IF(AND(ISBLANK(I24),ISBLANK(I25)),"",IF(ISBLANK(I25),I20*1440/10^6*I23/24,I25))</f>
        <v/>
      </c>
    </row>
    <row r="23" spans="1:24" ht="18" customHeight="1" thickBot="1" x14ac:dyDescent="0.25">
      <c r="A23" s="21"/>
      <c r="B23" s="186"/>
      <c r="C23" s="73" t="s">
        <v>31</v>
      </c>
      <c r="D23" s="74"/>
      <c r="E23" s="108">
        <v>0.5</v>
      </c>
      <c r="F23" s="108">
        <v>24</v>
      </c>
      <c r="G23" s="108"/>
      <c r="H23" s="108"/>
      <c r="I23" s="121"/>
      <c r="J23" s="21"/>
      <c r="L23" s="90" t="s">
        <v>85</v>
      </c>
      <c r="M23" s="85">
        <f>IF(AND(ISBLANK(E24),ISBLANK(E25)),"",IF(ISBLANK(E24),E19*1440/10^6*E22/24,E24))</f>
        <v>3.4000000000000002E-2</v>
      </c>
      <c r="N23" s="84">
        <f>IF(AND(ISBLANK(E24),ISBLANK(E25)),"",E20*1440/10^6*E23/24)</f>
        <v>6.7500000000000004E-2</v>
      </c>
      <c r="O23" s="85">
        <f>IF(AND(ISBLANK(F24),ISBLANK(F25)),"",IF(ISBLANK(F24),F19*1440/10^6*F22/24,F24))</f>
        <v>0.1008</v>
      </c>
      <c r="P23" s="84">
        <f>IF(AND(ISBLANK(F24),ISBLANK(F25)),"",F20*1440/10^6*F23/24)</f>
        <v>0.23040000000000002</v>
      </c>
      <c r="Q23" s="85" t="str">
        <f>IF(AND(ISBLANK(G24),ISBLANK(G25)),"",IF(ISBLANK(G24),G19*1440/10^6*G22/24,G24))</f>
        <v/>
      </c>
      <c r="R23" s="84" t="str">
        <f>IF(AND(ISBLANK(G24),ISBLANK(G25)),"",G20*1440/10^6*G23/24)</f>
        <v/>
      </c>
      <c r="S23" s="85" t="str">
        <f>IF(AND(ISBLANK(H24),ISBLANK(H25)),"",IF(ISBLANK(H24),H19*1440/10^6*H22/24,H24))</f>
        <v/>
      </c>
      <c r="T23" s="84" t="str">
        <f>IF(AND(ISBLANK(H24),ISBLANK(H25)),"",H20*1440/10^6*H23/24)</f>
        <v/>
      </c>
      <c r="U23" s="85" t="str">
        <f>IF(AND(ISBLANK(I24),ISBLANK(I25)),"",IF(ISBLANK(I24),I19*1440/10^6*I22/24,I24))</f>
        <v/>
      </c>
      <c r="V23" s="84" t="str">
        <f>IF(AND(ISBLANK(I24),ISBLANK(I25)),"",I20*1440/10^6*I23/24)</f>
        <v/>
      </c>
      <c r="W23" s="8"/>
      <c r="X23" s="8"/>
    </row>
    <row r="24" spans="1:24" ht="18" customHeight="1" x14ac:dyDescent="0.2">
      <c r="A24" s="21"/>
      <c r="B24" s="186"/>
      <c r="C24" s="68" t="s">
        <v>32</v>
      </c>
      <c r="D24" s="72"/>
      <c r="E24" s="109">
        <v>3.4000000000000002E-2</v>
      </c>
      <c r="F24" s="109">
        <v>0.1008</v>
      </c>
      <c r="G24" s="109"/>
      <c r="H24" s="109"/>
      <c r="I24" s="122"/>
      <c r="J24" s="21"/>
      <c r="L24" s="8"/>
      <c r="M24" s="94"/>
      <c r="N24" s="94"/>
      <c r="O24" s="94"/>
      <c r="P24" s="94"/>
      <c r="Q24" s="94"/>
      <c r="R24" s="94"/>
      <c r="S24" s="94"/>
      <c r="T24" s="94"/>
      <c r="U24" s="94"/>
      <c r="V24" s="94"/>
      <c r="W24" s="8"/>
      <c r="X24" s="8"/>
    </row>
    <row r="25" spans="1:24" ht="18" customHeight="1" thickBot="1" x14ac:dyDescent="0.25">
      <c r="A25" s="21"/>
      <c r="B25" s="186"/>
      <c r="C25" s="70" t="s">
        <v>33</v>
      </c>
      <c r="D25" s="74"/>
      <c r="E25" s="110">
        <v>6.0999999999999999E-2</v>
      </c>
      <c r="F25" s="110">
        <v>0.161</v>
      </c>
      <c r="G25" s="110"/>
      <c r="H25" s="110"/>
      <c r="I25" s="123"/>
      <c r="J25" s="21"/>
      <c r="L25" t="s">
        <v>70</v>
      </c>
    </row>
    <row r="26" spans="1:24" ht="18" customHeight="1" x14ac:dyDescent="0.2">
      <c r="A26" s="21"/>
      <c r="B26" s="186"/>
      <c r="C26" s="68" t="s">
        <v>36</v>
      </c>
      <c r="D26" s="72"/>
      <c r="E26" s="111" t="s">
        <v>138</v>
      </c>
      <c r="F26" s="111" t="s">
        <v>143</v>
      </c>
      <c r="G26" s="111" t="s">
        <v>50</v>
      </c>
      <c r="H26" s="111" t="s">
        <v>50</v>
      </c>
      <c r="I26" s="124" t="s">
        <v>50</v>
      </c>
      <c r="J26" s="21"/>
    </row>
    <row r="27" spans="1:24" ht="18" customHeight="1" thickBot="1" x14ac:dyDescent="0.25">
      <c r="A27" s="21"/>
      <c r="B27" s="187"/>
      <c r="C27" s="73" t="s">
        <v>37</v>
      </c>
      <c r="D27" s="74"/>
      <c r="E27" s="112" t="s">
        <v>139</v>
      </c>
      <c r="F27" s="112" t="s">
        <v>143</v>
      </c>
      <c r="G27" s="112" t="s">
        <v>50</v>
      </c>
      <c r="H27" s="112" t="s">
        <v>50</v>
      </c>
      <c r="I27" s="125" t="s">
        <v>50</v>
      </c>
      <c r="J27" s="21"/>
      <c r="L27" t="s">
        <v>78</v>
      </c>
    </row>
    <row r="28" spans="1:24" ht="14.1" customHeight="1" x14ac:dyDescent="0.2">
      <c r="A28" s="21"/>
      <c r="B28" s="185" t="s">
        <v>147</v>
      </c>
      <c r="C28" s="75" t="s">
        <v>67</v>
      </c>
      <c r="D28" s="76"/>
      <c r="E28" s="179">
        <v>0.36</v>
      </c>
      <c r="F28" s="179">
        <v>0.36</v>
      </c>
      <c r="G28" s="179"/>
      <c r="H28" s="179"/>
      <c r="I28" s="179"/>
      <c r="J28" s="21"/>
      <c r="L28" t="s">
        <v>73</v>
      </c>
    </row>
    <row r="29" spans="1:24" ht="14.1" customHeight="1" x14ac:dyDescent="0.2">
      <c r="A29" s="21"/>
      <c r="B29" s="186"/>
      <c r="C29" s="77" t="s">
        <v>60</v>
      </c>
      <c r="D29" s="22"/>
      <c r="E29" s="180"/>
      <c r="F29" s="180"/>
      <c r="G29" s="180"/>
      <c r="H29" s="180"/>
      <c r="I29" s="180"/>
      <c r="J29" s="21"/>
      <c r="L29" t="s">
        <v>71</v>
      </c>
    </row>
    <row r="30" spans="1:24" ht="16.5" customHeight="1" x14ac:dyDescent="0.2">
      <c r="A30" s="21"/>
      <c r="B30" s="186"/>
      <c r="C30" s="78" t="s">
        <v>92</v>
      </c>
      <c r="D30" s="24"/>
      <c r="E30" s="155">
        <v>60000</v>
      </c>
      <c r="F30" s="155">
        <v>60000</v>
      </c>
      <c r="G30" s="113"/>
      <c r="H30" s="113"/>
      <c r="I30" s="113"/>
      <c r="J30" s="21"/>
      <c r="L30" t="s">
        <v>72</v>
      </c>
    </row>
    <row r="31" spans="1:24" ht="17.100000000000001" customHeight="1" thickBot="1" x14ac:dyDescent="0.25">
      <c r="A31" s="21"/>
      <c r="B31" s="186"/>
      <c r="C31" s="79" t="s">
        <v>94</v>
      </c>
      <c r="D31" s="47"/>
      <c r="E31" s="114">
        <v>12.8</v>
      </c>
      <c r="F31" s="114">
        <v>12.8</v>
      </c>
      <c r="G31" s="114"/>
      <c r="H31" s="114"/>
      <c r="I31" s="114"/>
      <c r="J31" s="21"/>
      <c r="L31" t="s">
        <v>68</v>
      </c>
    </row>
    <row r="32" spans="1:24" ht="17.100000000000001" customHeight="1" x14ac:dyDescent="0.2">
      <c r="A32" s="21"/>
      <c r="B32" s="186"/>
      <c r="C32" s="77" t="s">
        <v>61</v>
      </c>
      <c r="D32" s="22"/>
      <c r="E32" s="153" t="s">
        <v>140</v>
      </c>
      <c r="F32" s="153" t="s">
        <v>140</v>
      </c>
      <c r="G32" s="115"/>
      <c r="H32" s="115"/>
      <c r="I32" s="115"/>
      <c r="J32" s="21"/>
      <c r="L32" t="s">
        <v>74</v>
      </c>
    </row>
    <row r="33" spans="1:22" ht="17.100000000000001" customHeight="1" x14ac:dyDescent="0.2">
      <c r="A33" s="21"/>
      <c r="B33" s="186"/>
      <c r="C33" s="80" t="s">
        <v>66</v>
      </c>
      <c r="D33" s="81"/>
      <c r="E33" s="175">
        <v>6.06</v>
      </c>
      <c r="F33" s="175">
        <v>6.06</v>
      </c>
      <c r="G33" s="175"/>
      <c r="H33" s="175"/>
      <c r="I33" s="175"/>
      <c r="J33" s="21"/>
      <c r="L33" t="s">
        <v>75</v>
      </c>
    </row>
    <row r="34" spans="1:22" ht="17.100000000000001" customHeight="1" x14ac:dyDescent="0.2">
      <c r="A34" s="21"/>
      <c r="B34" s="186"/>
      <c r="C34" s="77" t="s">
        <v>93</v>
      </c>
      <c r="D34" s="22"/>
      <c r="E34" s="181"/>
      <c r="F34" s="181"/>
      <c r="G34" s="181"/>
      <c r="H34" s="181"/>
      <c r="I34" s="181"/>
      <c r="J34" s="21"/>
      <c r="L34" t="s">
        <v>76</v>
      </c>
    </row>
    <row r="35" spans="1:22" ht="17.100000000000001" customHeight="1" x14ac:dyDescent="0.2">
      <c r="A35" s="21"/>
      <c r="B35" s="186"/>
      <c r="C35" s="77" t="s">
        <v>65</v>
      </c>
      <c r="D35" s="22"/>
      <c r="E35" s="153" t="s">
        <v>141</v>
      </c>
      <c r="F35" s="153" t="s">
        <v>141</v>
      </c>
      <c r="G35" s="115"/>
      <c r="H35" s="115"/>
      <c r="I35" s="115"/>
      <c r="J35" s="21"/>
      <c r="L35" t="s">
        <v>77</v>
      </c>
    </row>
    <row r="36" spans="1:22" ht="17.100000000000001" customHeight="1" thickBot="1" x14ac:dyDescent="0.25">
      <c r="A36" s="21"/>
      <c r="B36" s="187"/>
      <c r="C36" s="82" t="s">
        <v>62</v>
      </c>
      <c r="D36" s="54"/>
      <c r="E36" s="152" t="s">
        <v>69</v>
      </c>
      <c r="F36" s="152" t="s">
        <v>69</v>
      </c>
      <c r="G36" s="104"/>
      <c r="H36" s="104"/>
      <c r="I36" s="104"/>
      <c r="J36" s="21"/>
      <c r="L36" s="18" t="s">
        <v>69</v>
      </c>
    </row>
    <row r="37" spans="1:22" x14ac:dyDescent="0.2">
      <c r="A37" s="21"/>
      <c r="B37" s="21"/>
      <c r="C37" s="21"/>
      <c r="D37" s="21"/>
      <c r="E37" s="21"/>
      <c r="F37" s="21"/>
      <c r="G37" s="21"/>
      <c r="H37" s="21"/>
      <c r="I37" s="21"/>
      <c r="J37" s="21"/>
    </row>
    <row r="38" spans="1:22" ht="13.5" thickBot="1" x14ac:dyDescent="0.25">
      <c r="A38" s="19"/>
      <c r="B38" s="21"/>
      <c r="C38" s="21"/>
      <c r="D38" s="21"/>
      <c r="E38" s="21"/>
      <c r="F38" s="21"/>
      <c r="G38" s="96"/>
      <c r="H38" s="21"/>
      <c r="I38" s="21"/>
      <c r="J38" s="21"/>
    </row>
    <row r="39" spans="1:22" ht="15.75" thickBot="1" x14ac:dyDescent="0.3">
      <c r="A39" s="19"/>
      <c r="B39" s="143" t="s">
        <v>108</v>
      </c>
      <c r="C39" s="55" t="s">
        <v>87</v>
      </c>
      <c r="D39" s="19"/>
      <c r="E39" s="65" t="s">
        <v>20</v>
      </c>
      <c r="F39" s="65" t="s">
        <v>22</v>
      </c>
      <c r="G39" s="65" t="s">
        <v>23</v>
      </c>
      <c r="H39" s="65" t="s">
        <v>24</v>
      </c>
      <c r="I39" s="66" t="s">
        <v>25</v>
      </c>
      <c r="J39" s="21"/>
      <c r="M39" s="182" t="str">
        <f>+E39</f>
        <v>a) Spent Backwash</v>
      </c>
      <c r="N39" s="178"/>
      <c r="O39" s="182" t="str">
        <f>+F39</f>
        <v>b) Sludge Blowdown</v>
      </c>
      <c r="P39" s="178"/>
      <c r="Q39" s="177" t="str">
        <f>+G39</f>
        <v>c) Decant water</v>
      </c>
      <c r="R39" s="178"/>
      <c r="S39" s="177" t="str">
        <f>+H39</f>
        <v>d) Other Liquids</v>
      </c>
      <c r="T39" s="178"/>
      <c r="U39" s="182" t="str">
        <f>+I39</f>
        <v>e) Concentrated Solids</v>
      </c>
      <c r="V39" s="178"/>
    </row>
    <row r="40" spans="1:22" ht="16.899999999999999" customHeight="1" x14ac:dyDescent="0.2">
      <c r="A40" s="19"/>
      <c r="B40" s="188" t="s">
        <v>64</v>
      </c>
      <c r="C40" s="189"/>
      <c r="D40" s="190"/>
      <c r="E40" s="183" t="s">
        <v>144</v>
      </c>
      <c r="F40" s="183" t="s">
        <v>125</v>
      </c>
      <c r="G40" s="183" t="s">
        <v>125</v>
      </c>
      <c r="H40" s="183" t="s">
        <v>134</v>
      </c>
      <c r="I40" s="183" t="s">
        <v>134</v>
      </c>
      <c r="J40" s="21"/>
      <c r="M40" s="91" t="s">
        <v>80</v>
      </c>
      <c r="N40" s="92" t="s">
        <v>79</v>
      </c>
      <c r="O40" s="91" t="s">
        <v>80</v>
      </c>
      <c r="P40" s="92" t="s">
        <v>79</v>
      </c>
      <c r="Q40" s="92" t="s">
        <v>80</v>
      </c>
      <c r="R40" s="92" t="s">
        <v>79</v>
      </c>
      <c r="S40" s="92" t="s">
        <v>80</v>
      </c>
      <c r="T40" s="92" t="s">
        <v>79</v>
      </c>
      <c r="U40" s="92" t="s">
        <v>80</v>
      </c>
      <c r="V40" s="92" t="s">
        <v>79</v>
      </c>
    </row>
    <row r="41" spans="1:22" ht="16.149999999999999" customHeight="1" thickBot="1" x14ac:dyDescent="0.25">
      <c r="A41" s="21"/>
      <c r="B41" s="191"/>
      <c r="C41" s="192"/>
      <c r="D41" s="193"/>
      <c r="E41" s="184"/>
      <c r="F41" s="184"/>
      <c r="G41" s="184"/>
      <c r="H41" s="184"/>
      <c r="I41" s="184"/>
      <c r="J41" s="21"/>
      <c r="L41" s="88" t="s">
        <v>86</v>
      </c>
      <c r="M41" s="86" t="str">
        <f>IF(AND(ISBLANK(E42),ISBLANK(E43)),"",0)</f>
        <v/>
      </c>
      <c r="N41" s="87" t="str">
        <f>IF(AND(ISBLANK(E42),ISBLANK(E43)),"",IF(ISBLANK(E43),100000,E43))</f>
        <v/>
      </c>
      <c r="O41" s="86">
        <f>IF(AND(ISBLANK(F42),ISBLANK(F43)),"",0)</f>
        <v>0</v>
      </c>
      <c r="P41" s="87">
        <f>IF(AND(ISBLANK(F42),ISBLANK(F43)),"",IF(ISBLANK(F43),100000,F43))</f>
        <v>18</v>
      </c>
      <c r="Q41" s="86">
        <f>IF(AND(ISBLANK(G42),ISBLANK(G43)),"",0)</f>
        <v>0</v>
      </c>
      <c r="R41" s="87">
        <f>IF(AND(ISBLANK(G42),ISBLANK(G43)),"",IF(ISBLANK(G43),100000,G43))</f>
        <v>250</v>
      </c>
      <c r="S41" s="86" t="str">
        <f>IF(AND(ISBLANK(H42),ISBLANK(H43)),"",0)</f>
        <v/>
      </c>
      <c r="T41" s="87" t="str">
        <f>IF(AND(ISBLANK(H42),ISBLANK(H43)),"",IF(ISBLANK(H43),100000,H43))</f>
        <v/>
      </c>
      <c r="U41" s="86" t="str">
        <f>IF(AND(ISBLANK(I42),ISBLANK(I43)),"",0)</f>
        <v/>
      </c>
      <c r="V41" s="87" t="str">
        <f>IF(AND(ISBLANK(I42),ISBLANK(I43)),"",IF(ISBLANK(I43),100000,I43))</f>
        <v/>
      </c>
    </row>
    <row r="42" spans="1:22" ht="17.100000000000001" customHeight="1" x14ac:dyDescent="0.2">
      <c r="A42" s="21"/>
      <c r="B42" s="195" t="s">
        <v>27</v>
      </c>
      <c r="C42" s="68" t="s">
        <v>38</v>
      </c>
      <c r="D42" s="69"/>
      <c r="E42" s="105"/>
      <c r="F42" s="105">
        <v>12</v>
      </c>
      <c r="G42" s="105">
        <v>250</v>
      </c>
      <c r="H42" s="105"/>
      <c r="I42" s="117"/>
      <c r="J42" s="21"/>
      <c r="L42" s="90" t="s">
        <v>81</v>
      </c>
      <c r="M42" s="85" t="str">
        <f>IF(AND(ISBLANK(E43),ISBLANK(E42)),"",IF(ISBLANK(E42),1,E42))</f>
        <v/>
      </c>
      <c r="N42" s="84" t="str">
        <f>IF(AND(ISBLANK(E43),ISBLANK(E42)),"",100000)</f>
        <v/>
      </c>
      <c r="O42" s="85">
        <f>IF(AND(ISBLANK(F43),ISBLANK(F42)),"",IF(ISBLANK(F42),0,F42))</f>
        <v>12</v>
      </c>
      <c r="P42" s="84">
        <f>IF(AND(ISBLANK(F43),ISBLANK(F42)),"",100000)</f>
        <v>100000</v>
      </c>
      <c r="Q42" s="85">
        <f>IF(AND(ISBLANK(G43),ISBLANK(G42)),"",IF(ISBLANK(G42),0,G42))</f>
        <v>250</v>
      </c>
      <c r="R42" s="84">
        <f>IF(AND(ISBLANK(G43),ISBLANK(G42)),"",100000)</f>
        <v>100000</v>
      </c>
      <c r="S42" s="85" t="str">
        <f>IF(AND(ISBLANK(H43),ISBLANK(H42)),"",IF(ISBLANK(H42),0,H42))</f>
        <v/>
      </c>
      <c r="T42" s="84" t="str">
        <f>IF(AND(ISBLANK(H43),ISBLANK(H42)),"",100000)</f>
        <v/>
      </c>
      <c r="U42" s="85" t="str">
        <f>IF(AND(ISBLANK(I43),ISBLANK(I42)),"",IF(ISBLANK(I42),0,I42))</f>
        <v/>
      </c>
      <c r="V42" s="84" t="str">
        <f>IF(AND(ISBLANK(I43),ISBLANK(I42)),"",IF(ISBLANK(I42),"",100000))</f>
        <v/>
      </c>
    </row>
    <row r="43" spans="1:22" ht="17.100000000000001" customHeight="1" x14ac:dyDescent="0.2">
      <c r="A43" s="21"/>
      <c r="B43" s="195"/>
      <c r="C43" s="68" t="s">
        <v>39</v>
      </c>
      <c r="D43" s="69"/>
      <c r="E43" s="106"/>
      <c r="F43" s="106">
        <v>18</v>
      </c>
      <c r="G43" s="106">
        <v>250</v>
      </c>
      <c r="H43" s="106"/>
      <c r="I43" s="118"/>
      <c r="J43" s="21"/>
      <c r="L43" s="89" t="s">
        <v>82</v>
      </c>
      <c r="M43" s="86" t="str">
        <f>IF(AND(ISBLANK(E45),ISBLANK(E46)),"",0)</f>
        <v/>
      </c>
      <c r="N43" s="87" t="str">
        <f>IF(AND(ISBLANK(E45),ISBLANK(E46)),"",IF(ISBLANK(E46),24,E46))</f>
        <v/>
      </c>
      <c r="O43" s="86">
        <f>IF(AND(ISBLANK(F45),ISBLANK(F46)),"",0)</f>
        <v>0</v>
      </c>
      <c r="P43" s="87">
        <f>IF(AND(ISBLANK(F45),ISBLANK(F46)),"",IF(ISBLANK(F46),24,F46))</f>
        <v>24</v>
      </c>
      <c r="Q43" s="86">
        <f>IF(AND(ISBLANK(G45),ISBLANK(G46)),"",0)</f>
        <v>0</v>
      </c>
      <c r="R43" s="87">
        <f>IF(AND(ISBLANK(G45),ISBLANK(G46)),"",IF(ISBLANK(G46),24,G46))</f>
        <v>24</v>
      </c>
      <c r="S43" s="86" t="str">
        <f>IF(AND(ISBLANK(H45),ISBLANK(H46)),"",0)</f>
        <v/>
      </c>
      <c r="T43" s="87" t="str">
        <f>IF(AND(ISBLANK(H45),ISBLANK(H46)),"",IF(ISBLANK(H46),24,H46))</f>
        <v/>
      </c>
      <c r="U43" s="86" t="str">
        <f>IF(AND(ISBLANK(I45),ISBLANK(I46)),"",0)</f>
        <v/>
      </c>
      <c r="V43" s="87" t="str">
        <f>IF(AND(ISBLANK(I45),ISBLANK(I46)),"",IF(ISBLANK(I46),24,I46))</f>
        <v/>
      </c>
    </row>
    <row r="44" spans="1:22" ht="17.100000000000001" customHeight="1" thickBot="1" x14ac:dyDescent="0.25">
      <c r="A44" s="21"/>
      <c r="B44" s="195"/>
      <c r="C44" s="70" t="s">
        <v>51</v>
      </c>
      <c r="D44" s="71"/>
      <c r="E44" s="98"/>
      <c r="F44" s="151" t="s">
        <v>142</v>
      </c>
      <c r="G44" s="151" t="s">
        <v>130</v>
      </c>
      <c r="H44" s="98"/>
      <c r="I44" s="119"/>
      <c r="J44" s="21"/>
      <c r="L44" s="90" t="s">
        <v>83</v>
      </c>
      <c r="M44" s="85" t="str">
        <f>IF(AND(ISBLANK(E46),ISBLANK(E45)),"",IF(ISBLANK(E45),0,E45))</f>
        <v/>
      </c>
      <c r="N44" s="84" t="str">
        <f>IF(AND(ISBLANK(E46),ISBLANK(E45)),"",24)</f>
        <v/>
      </c>
      <c r="O44" s="85">
        <f>IF(AND(ISBLANK(F46),ISBLANK(F45)),"",IF(ISBLANK(F45),0,F45))</f>
        <v>24</v>
      </c>
      <c r="P44" s="84">
        <f>IF(AND(ISBLANK(F46),ISBLANK(F45)),"",24)</f>
        <v>24</v>
      </c>
      <c r="Q44" s="85">
        <f>IF(AND(ISBLANK(G46),ISBLANK(G45)),"",IF(ISBLANK(G45),0,G45))</f>
        <v>18</v>
      </c>
      <c r="R44" s="84">
        <f>IF(AND(ISBLANK(G46),ISBLANK(G45)),"",24)</f>
        <v>24</v>
      </c>
      <c r="S44" s="85" t="str">
        <f>IF(AND(ISBLANK(H46),ISBLANK(H45)),"",IF(ISBLANK(H45),0,H45))</f>
        <v/>
      </c>
      <c r="T44" s="84" t="str">
        <f>IF(AND(ISBLANK(H46),ISBLANK(H45)),"",24)</f>
        <v/>
      </c>
      <c r="U44" s="85" t="str">
        <f>IF(AND(ISBLANK(I46),ISBLANK(I45)),"",IF(ISBLANK(I45),0,I45))</f>
        <v/>
      </c>
      <c r="V44" s="84" t="str">
        <f>IF(AND(ISBLANK(I46),ISBLANK(I45)),"",IF(ISBLANK(I45),"",24))</f>
        <v/>
      </c>
    </row>
    <row r="45" spans="1:22" ht="17.100000000000001" customHeight="1" x14ac:dyDescent="0.2">
      <c r="A45" s="21"/>
      <c r="B45" s="195"/>
      <c r="C45" s="68" t="s">
        <v>30</v>
      </c>
      <c r="D45" s="72"/>
      <c r="E45" s="107"/>
      <c r="F45" s="107">
        <v>24</v>
      </c>
      <c r="G45" s="107">
        <v>18</v>
      </c>
      <c r="H45" s="107"/>
      <c r="I45" s="120"/>
      <c r="J45" s="21"/>
      <c r="L45" s="89" t="s">
        <v>84</v>
      </c>
      <c r="M45" s="93" t="str">
        <f>IF(AND(ISBLANK(E47),ISBLANK(E48)),"",0)</f>
        <v/>
      </c>
      <c r="N45" s="87" t="str">
        <f>IF(AND(ISBLANK(E47),ISBLANK(E48)),"",IF(ISBLANK(E48),E43*1440/10^6*E46/24,E48))</f>
        <v/>
      </c>
      <c r="O45" s="93">
        <f>IF(AND(ISBLANK(F47),ISBLANK(F48)),"",0)</f>
        <v>0</v>
      </c>
      <c r="P45" s="87">
        <f>IF(AND(ISBLANK(F47),ISBLANK(F48)),"",IF(ISBLANK(F48),F43*1440/10^6*F46/24,F48))</f>
        <v>2.4E-2</v>
      </c>
      <c r="Q45" s="93">
        <f>IF(AND(ISBLANK(G47),ISBLANK(G48)),"",0)</f>
        <v>0</v>
      </c>
      <c r="R45" s="87">
        <f>IF(AND(ISBLANK(G47),ISBLANK(G48)),"",IF(ISBLANK(G48),G43*1440/10^6*G46/24,G48))</f>
        <v>0.36</v>
      </c>
      <c r="S45" s="93" t="str">
        <f>IF(AND(ISBLANK(H47),ISBLANK(H48)),"",0)</f>
        <v/>
      </c>
      <c r="T45" s="87" t="str">
        <f>IF(AND(ISBLANK(H47),ISBLANK(H48)),"",IF(ISBLANK(H48),H43*1440/10^6*H46/24,H48))</f>
        <v/>
      </c>
      <c r="U45" s="93" t="str">
        <f>IF(AND(ISBLANK(I47),ISBLANK(I48)),"",0)</f>
        <v/>
      </c>
      <c r="V45" s="87" t="str">
        <f>IF(AND(ISBLANK(I47),ISBLANK(I48)),"",IF(ISBLANK(I48),I43*1440/10^6*I46/24,I48))</f>
        <v/>
      </c>
    </row>
    <row r="46" spans="1:22" ht="17.100000000000001" customHeight="1" thickBot="1" x14ac:dyDescent="0.25">
      <c r="A46" s="21"/>
      <c r="B46" s="195"/>
      <c r="C46" s="73" t="s">
        <v>31</v>
      </c>
      <c r="D46" s="74"/>
      <c r="E46" s="108"/>
      <c r="F46" s="108">
        <v>24</v>
      </c>
      <c r="G46" s="108">
        <v>24</v>
      </c>
      <c r="H46" s="108"/>
      <c r="I46" s="121"/>
      <c r="J46" s="21"/>
      <c r="L46" s="90" t="s">
        <v>85</v>
      </c>
      <c r="M46" s="85" t="str">
        <f>IF(AND(ISBLANK(E47),ISBLANK(E48)),"",IF(ISBLANK(E47),E42*1440/10^6*E45/24,E47))</f>
        <v/>
      </c>
      <c r="N46" s="84" t="str">
        <f>IF(AND(ISBLANK(E47),ISBLANK(E48)),"",E43*1440/10^6*E46/24)</f>
        <v/>
      </c>
      <c r="O46" s="85">
        <f>IF(AND(ISBLANK(F47),ISBLANK(F48)),"",IF(ISBLANK(F47),F42*1440/10^6*F45/24,F47))</f>
        <v>1.7000000000000001E-2</v>
      </c>
      <c r="P46" s="84">
        <f>IF(AND(ISBLANK(F47),ISBLANK(F48)),"",F43*1440/10^6*F46/24)</f>
        <v>2.5919999999999999E-2</v>
      </c>
      <c r="Q46" s="85">
        <f>IF(AND(ISBLANK(G47),ISBLANK(G48)),"",IF(ISBLANK(G47),G42*1440/10^6*G45/24,G47))</f>
        <v>0.27</v>
      </c>
      <c r="R46" s="84">
        <f>IF(AND(ISBLANK(G47),ISBLANK(G48)),"",G43*1440/10^6*G46/24)</f>
        <v>0.36000000000000004</v>
      </c>
      <c r="S46" s="85" t="str">
        <f>IF(AND(ISBLANK(H47),ISBLANK(H48)),"",IF(ISBLANK(H47),H42*1440/10^6*H45/24,H47))</f>
        <v/>
      </c>
      <c r="T46" s="84" t="str">
        <f>IF(AND(ISBLANK(H47),ISBLANK(H48)),"",H43*1440/10^6*H46/24)</f>
        <v/>
      </c>
      <c r="U46" s="85" t="str">
        <f>IF(AND(ISBLANK(I47),ISBLANK(I48)),"",IF(ISBLANK(I47),I42*1440/10^6*I45/24,I47))</f>
        <v/>
      </c>
      <c r="V46" s="84" t="str">
        <f>IF(AND(ISBLANK(I47),ISBLANK(I48)),"",I43*1440/10^6*I46/24)</f>
        <v/>
      </c>
    </row>
    <row r="47" spans="1:22" ht="17.100000000000001" customHeight="1" x14ac:dyDescent="0.2">
      <c r="A47" s="21"/>
      <c r="B47" s="195"/>
      <c r="C47" s="68" t="s">
        <v>32</v>
      </c>
      <c r="D47" s="72"/>
      <c r="E47" s="109"/>
      <c r="F47" s="109">
        <v>1.7000000000000001E-2</v>
      </c>
      <c r="G47" s="109">
        <v>0.27</v>
      </c>
      <c r="H47" s="109"/>
      <c r="I47" s="122"/>
      <c r="J47" s="21"/>
      <c r="L47" t="s">
        <v>44</v>
      </c>
    </row>
    <row r="48" spans="1:22" ht="17.100000000000001" customHeight="1" thickBot="1" x14ac:dyDescent="0.25">
      <c r="A48" s="21"/>
      <c r="B48" s="195"/>
      <c r="C48" s="70" t="s">
        <v>33</v>
      </c>
      <c r="D48" s="74"/>
      <c r="E48" s="110"/>
      <c r="F48" s="110">
        <v>2.4E-2</v>
      </c>
      <c r="G48" s="110">
        <v>0.36</v>
      </c>
      <c r="H48" s="110"/>
      <c r="I48" s="123"/>
      <c r="J48" s="21"/>
    </row>
    <row r="49" spans="1:12" ht="17.100000000000001" customHeight="1" x14ac:dyDescent="0.2">
      <c r="A49" s="21"/>
      <c r="B49" s="195"/>
      <c r="C49" s="68" t="s">
        <v>36</v>
      </c>
      <c r="D49" s="72"/>
      <c r="E49" s="111" t="s">
        <v>50</v>
      </c>
      <c r="F49" s="111" t="s">
        <v>143</v>
      </c>
      <c r="G49" s="111" t="s">
        <v>143</v>
      </c>
      <c r="H49" s="111" t="s">
        <v>50</v>
      </c>
      <c r="I49" s="124" t="s">
        <v>50</v>
      </c>
      <c r="J49" s="21"/>
      <c r="L49" t="s">
        <v>46</v>
      </c>
    </row>
    <row r="50" spans="1:12" ht="17.100000000000001" customHeight="1" thickBot="1" x14ac:dyDescent="0.25">
      <c r="A50" s="21"/>
      <c r="B50" s="195"/>
      <c r="C50" s="73" t="s">
        <v>37</v>
      </c>
      <c r="D50" s="74"/>
      <c r="E50" s="112" t="s">
        <v>50</v>
      </c>
      <c r="F50" s="112" t="s">
        <v>143</v>
      </c>
      <c r="G50" s="112" t="s">
        <v>143</v>
      </c>
      <c r="H50" s="112" t="s">
        <v>50</v>
      </c>
      <c r="I50" s="125" t="s">
        <v>50</v>
      </c>
      <c r="J50" s="21"/>
      <c r="L50" t="s">
        <v>49</v>
      </c>
    </row>
    <row r="51" spans="1:12" ht="14.1" customHeight="1" x14ac:dyDescent="0.2">
      <c r="A51" s="21"/>
      <c r="B51" s="195"/>
      <c r="C51" s="75" t="s">
        <v>42</v>
      </c>
      <c r="D51" s="76"/>
      <c r="E51" s="179"/>
      <c r="F51" s="179" t="s">
        <v>89</v>
      </c>
      <c r="G51" s="179" t="s">
        <v>49</v>
      </c>
      <c r="H51" s="179"/>
      <c r="I51" s="179"/>
      <c r="J51" s="21"/>
      <c r="L51" t="s">
        <v>88</v>
      </c>
    </row>
    <row r="52" spans="1:12" ht="14.1" customHeight="1" x14ac:dyDescent="0.2">
      <c r="A52" s="21"/>
      <c r="B52" s="195"/>
      <c r="C52" s="77" t="s">
        <v>43</v>
      </c>
      <c r="D52" s="22"/>
      <c r="E52" s="180"/>
      <c r="F52" s="180"/>
      <c r="G52" s="180"/>
      <c r="H52" s="180"/>
      <c r="I52" s="180"/>
      <c r="J52" s="21"/>
      <c r="L52" t="s">
        <v>89</v>
      </c>
    </row>
    <row r="53" spans="1:12" ht="14.1" customHeight="1" x14ac:dyDescent="0.2">
      <c r="A53" s="21"/>
      <c r="B53" s="195"/>
      <c r="C53" s="25" t="s">
        <v>34</v>
      </c>
      <c r="D53" s="27"/>
      <c r="E53" s="175"/>
      <c r="F53" s="175" t="s">
        <v>126</v>
      </c>
      <c r="G53" s="175" t="s">
        <v>125</v>
      </c>
      <c r="H53" s="175"/>
      <c r="I53" s="175"/>
      <c r="J53" s="21"/>
      <c r="L53" t="s">
        <v>90</v>
      </c>
    </row>
    <row r="54" spans="1:12" ht="14.1" customHeight="1" x14ac:dyDescent="0.2">
      <c r="A54" s="21"/>
      <c r="B54" s="195"/>
      <c r="C54" s="77" t="s">
        <v>35</v>
      </c>
      <c r="D54" s="22"/>
      <c r="E54" s="181"/>
      <c r="F54" s="181"/>
      <c r="G54" s="181"/>
      <c r="H54" s="181"/>
      <c r="I54" s="181"/>
      <c r="J54" s="21"/>
      <c r="L54" t="s">
        <v>48</v>
      </c>
    </row>
    <row r="55" spans="1:12" ht="14.1" customHeight="1" x14ac:dyDescent="0.2">
      <c r="A55" s="21"/>
      <c r="B55" s="195"/>
      <c r="C55" s="33" t="s">
        <v>40</v>
      </c>
      <c r="D55" s="81"/>
      <c r="E55" s="175"/>
      <c r="F55" s="175" t="s">
        <v>126</v>
      </c>
      <c r="G55" s="175" t="s">
        <v>126</v>
      </c>
      <c r="H55" s="175"/>
      <c r="I55" s="175"/>
      <c r="J55" s="21"/>
      <c r="L55" t="s">
        <v>47</v>
      </c>
    </row>
    <row r="56" spans="1:12" ht="14.1" customHeight="1" thickBot="1" x14ac:dyDescent="0.25">
      <c r="A56" s="21"/>
      <c r="B56" s="196"/>
      <c r="C56" s="83" t="s">
        <v>41</v>
      </c>
      <c r="D56" s="54"/>
      <c r="E56" s="176"/>
      <c r="F56" s="176"/>
      <c r="G56" s="176"/>
      <c r="H56" s="176"/>
      <c r="I56" s="176"/>
      <c r="J56" s="21"/>
      <c r="L56" t="s">
        <v>45</v>
      </c>
    </row>
    <row r="57" spans="1:12" x14ac:dyDescent="0.2">
      <c r="A57" s="21"/>
      <c r="B57" s="27"/>
      <c r="C57" s="21"/>
      <c r="D57" s="21"/>
      <c r="E57" s="21"/>
      <c r="F57" s="21"/>
      <c r="G57" s="21"/>
      <c r="H57" s="21"/>
      <c r="I57" s="21"/>
      <c r="J57" s="21"/>
    </row>
    <row r="58" spans="1:12" x14ac:dyDescent="0.2">
      <c r="A58" s="21"/>
      <c r="B58" s="27"/>
      <c r="C58" s="21"/>
      <c r="D58" s="21"/>
      <c r="E58" s="21"/>
      <c r="F58" s="21"/>
      <c r="G58" s="21"/>
      <c r="H58" s="21"/>
      <c r="I58" s="21"/>
      <c r="J58" s="21"/>
    </row>
    <row r="59" spans="1:12" x14ac:dyDescent="0.2">
      <c r="A59" s="21"/>
      <c r="B59" s="27"/>
      <c r="C59" s="21"/>
      <c r="D59" s="21"/>
      <c r="E59" s="21"/>
      <c r="F59" s="21"/>
      <c r="G59" s="21"/>
      <c r="H59" s="21"/>
      <c r="I59" s="21"/>
      <c r="J59" s="21"/>
    </row>
    <row r="60" spans="1:12" x14ac:dyDescent="0.2">
      <c r="A60" s="21"/>
      <c r="B60" s="27"/>
      <c r="C60" s="21"/>
      <c r="D60" s="21"/>
      <c r="E60" s="21"/>
      <c r="F60" s="21"/>
      <c r="G60" s="21"/>
      <c r="H60" s="21"/>
      <c r="I60" s="21"/>
      <c r="J60" s="21"/>
    </row>
    <row r="61" spans="1:12" x14ac:dyDescent="0.2">
      <c r="A61" s="21"/>
      <c r="B61" s="21"/>
      <c r="C61" s="21"/>
      <c r="D61" s="21"/>
      <c r="E61" s="21"/>
      <c r="F61" s="21"/>
      <c r="G61" s="21"/>
      <c r="H61" s="21"/>
      <c r="I61" s="21"/>
      <c r="J61" s="21"/>
    </row>
    <row r="62" spans="1:12" x14ac:dyDescent="0.2">
      <c r="A62" s="21"/>
      <c r="B62" s="21"/>
      <c r="C62" s="21"/>
      <c r="D62" s="21"/>
      <c r="E62" s="21"/>
      <c r="F62" s="21"/>
      <c r="G62" s="21"/>
      <c r="H62" s="21"/>
      <c r="I62" s="21"/>
      <c r="J62" s="21"/>
    </row>
    <row r="63" spans="1:12" x14ac:dyDescent="0.2">
      <c r="A63" s="21"/>
      <c r="B63" s="21"/>
      <c r="C63" s="21"/>
      <c r="D63" s="21"/>
      <c r="E63" s="21"/>
      <c r="F63" s="21"/>
      <c r="G63" s="21"/>
      <c r="H63" s="21"/>
      <c r="I63" s="21"/>
      <c r="J63" s="21"/>
    </row>
    <row r="64" spans="1:12" x14ac:dyDescent="0.2">
      <c r="A64" s="21"/>
      <c r="B64" s="21"/>
      <c r="C64" s="21"/>
      <c r="D64" s="21"/>
      <c r="E64" s="21"/>
      <c r="F64" s="21"/>
      <c r="G64" s="21"/>
      <c r="H64" s="21"/>
      <c r="I64" s="21"/>
      <c r="J64" s="21"/>
    </row>
    <row r="65" spans="1:14" x14ac:dyDescent="0.2">
      <c r="A65" s="21"/>
      <c r="B65" s="21"/>
      <c r="C65" s="21"/>
      <c r="D65" s="21"/>
      <c r="E65" s="21"/>
      <c r="F65" s="21"/>
      <c r="G65" s="21"/>
      <c r="H65" s="21"/>
      <c r="I65" s="21"/>
      <c r="J65" s="21"/>
    </row>
    <row r="66" spans="1:14" x14ac:dyDescent="0.2">
      <c r="A66" s="21"/>
      <c r="B66" s="21"/>
      <c r="C66" s="21"/>
      <c r="D66" s="21"/>
      <c r="E66" s="21"/>
      <c r="F66" s="21"/>
      <c r="G66" s="21"/>
      <c r="H66" s="21"/>
      <c r="I66" s="21"/>
      <c r="J66" s="21"/>
    </row>
    <row r="67" spans="1:14" x14ac:dyDescent="0.2">
      <c r="A67" s="21"/>
      <c r="B67" s="21"/>
      <c r="C67" s="21"/>
      <c r="D67" s="21"/>
      <c r="E67" s="21"/>
      <c r="F67" s="21"/>
      <c r="G67" s="21"/>
      <c r="H67" s="21"/>
      <c r="I67" s="21"/>
      <c r="J67" s="21"/>
    </row>
    <row r="68" spans="1:14" x14ac:dyDescent="0.2">
      <c r="A68" s="21"/>
      <c r="B68" s="21"/>
      <c r="C68" s="21"/>
      <c r="D68" s="21"/>
      <c r="E68" s="21"/>
      <c r="F68" s="21"/>
      <c r="G68" s="21"/>
      <c r="H68" s="21"/>
      <c r="I68" s="21"/>
      <c r="J68" s="21"/>
    </row>
    <row r="69" spans="1:14" x14ac:dyDescent="0.2">
      <c r="A69" s="21"/>
      <c r="B69" s="21"/>
      <c r="C69" s="21"/>
      <c r="D69" s="21"/>
      <c r="E69" s="21"/>
      <c r="F69" s="21"/>
      <c r="G69" s="21"/>
      <c r="H69" s="21"/>
      <c r="I69" s="21"/>
      <c r="J69" s="21"/>
    </row>
    <row r="70" spans="1:14" x14ac:dyDescent="0.2">
      <c r="A70" s="21"/>
      <c r="B70" s="21"/>
      <c r="C70" s="21"/>
      <c r="D70" s="21"/>
      <c r="E70" s="21"/>
      <c r="F70" s="21"/>
      <c r="G70" s="21"/>
      <c r="H70" s="21"/>
      <c r="I70" s="21"/>
      <c r="J70" s="21"/>
    </row>
    <row r="71" spans="1:14" x14ac:dyDescent="0.2">
      <c r="A71" s="21"/>
      <c r="B71" s="21"/>
      <c r="C71" s="21"/>
      <c r="D71" s="21"/>
      <c r="E71" s="21"/>
      <c r="F71" s="21"/>
      <c r="G71" s="21"/>
      <c r="H71" s="21"/>
      <c r="I71" s="21"/>
      <c r="J71" s="21"/>
    </row>
    <row r="72" spans="1:14" x14ac:dyDescent="0.2">
      <c r="A72" s="21"/>
      <c r="B72" s="21"/>
      <c r="C72" s="21"/>
      <c r="D72" s="21"/>
      <c r="E72" s="21"/>
      <c r="F72" s="21"/>
      <c r="G72" s="21"/>
      <c r="H72" s="21"/>
      <c r="I72" s="21"/>
      <c r="J72" s="21"/>
    </row>
    <row r="73" spans="1:14" x14ac:dyDescent="0.2">
      <c r="A73" s="21"/>
      <c r="B73" s="21"/>
      <c r="C73" s="21"/>
      <c r="D73" s="21"/>
      <c r="E73" s="21"/>
      <c r="F73" s="21"/>
      <c r="G73" s="21"/>
      <c r="H73" s="21"/>
      <c r="I73" s="21"/>
      <c r="J73" s="21"/>
    </row>
    <row r="74" spans="1:14" x14ac:dyDescent="0.2">
      <c r="A74" s="21"/>
      <c r="B74" s="21"/>
      <c r="C74" s="21"/>
      <c r="D74" s="21"/>
      <c r="E74" s="21"/>
      <c r="F74" s="21"/>
      <c r="G74" s="21"/>
      <c r="H74" s="21"/>
      <c r="I74" s="21"/>
      <c r="J74" s="21"/>
    </row>
    <row r="75" spans="1:14" x14ac:dyDescent="0.2">
      <c r="A75" s="21"/>
      <c r="B75" s="21"/>
      <c r="C75" s="21"/>
      <c r="D75" s="21"/>
      <c r="E75" s="21"/>
      <c r="F75" s="21"/>
      <c r="G75" s="21"/>
      <c r="H75" s="21"/>
      <c r="I75" s="21"/>
      <c r="J75" s="21"/>
    </row>
    <row r="76" spans="1:14" x14ac:dyDescent="0.2">
      <c r="A76" s="21"/>
      <c r="B76" s="21"/>
      <c r="C76" s="21"/>
      <c r="D76" s="21"/>
      <c r="E76" s="21"/>
      <c r="F76" s="21"/>
      <c r="G76" s="21"/>
      <c r="H76" s="21"/>
      <c r="I76" s="21"/>
      <c r="J76" s="21"/>
    </row>
    <row r="77" spans="1:14" x14ac:dyDescent="0.2">
      <c r="B77" s="134" t="s">
        <v>148</v>
      </c>
      <c r="C77" s="134"/>
      <c r="D77" s="134"/>
      <c r="E77" s="134"/>
      <c r="F77" s="134"/>
      <c r="G77" s="135" t="s">
        <v>99</v>
      </c>
      <c r="H77" s="134"/>
      <c r="I77" s="136" t="s">
        <v>98</v>
      </c>
      <c r="J77" s="134"/>
      <c r="K77" s="134"/>
      <c r="L77" s="134"/>
      <c r="M77" s="134"/>
      <c r="N77" s="134"/>
    </row>
  </sheetData>
  <customSheetViews>
    <customSheetView guid="{15BE9B36-D147-4930-BD80-911B50A4CB6E}" showPageBreaks="1" fitToPage="1" printArea="1" view="pageBreakPreview">
      <pageMargins left="0.23" right="0.19" top="0.2" bottom="0.25" header="0.21" footer="0.19"/>
      <pageSetup scale="63" orientation="portrait" r:id="rId1"/>
      <headerFooter alignWithMargins="0"/>
    </customSheetView>
  </customSheetViews>
  <mergeCells count="56">
    <mergeCell ref="E8:G8"/>
    <mergeCell ref="Q16:R16"/>
    <mergeCell ref="S16:T16"/>
    <mergeCell ref="B1:I1"/>
    <mergeCell ref="B2:I2"/>
    <mergeCell ref="B3:I3"/>
    <mergeCell ref="D6:G6"/>
    <mergeCell ref="B11:D11"/>
    <mergeCell ref="F17:F18"/>
    <mergeCell ref="G17:G18"/>
    <mergeCell ref="U16:V16"/>
    <mergeCell ref="H17:H18"/>
    <mergeCell ref="I17:I18"/>
    <mergeCell ref="M16:N16"/>
    <mergeCell ref="O16:P16"/>
    <mergeCell ref="G51:G52"/>
    <mergeCell ref="G53:G54"/>
    <mergeCell ref="H33:H34"/>
    <mergeCell ref="I33:I34"/>
    <mergeCell ref="F33:F34"/>
    <mergeCell ref="G33:G34"/>
    <mergeCell ref="B17:D18"/>
    <mergeCell ref="E17:E18"/>
    <mergeCell ref="H53:H54"/>
    <mergeCell ref="H55:H56"/>
    <mergeCell ref="B40:D41"/>
    <mergeCell ref="E40:E41"/>
    <mergeCell ref="F40:F41"/>
    <mergeCell ref="G40:G41"/>
    <mergeCell ref="E55:E56"/>
    <mergeCell ref="F55:F56"/>
    <mergeCell ref="G55:G56"/>
    <mergeCell ref="B42:B56"/>
    <mergeCell ref="E53:E54"/>
    <mergeCell ref="F53:F54"/>
    <mergeCell ref="E51:E52"/>
    <mergeCell ref="F51:F52"/>
    <mergeCell ref="B19:B27"/>
    <mergeCell ref="B28:B36"/>
    <mergeCell ref="H28:H29"/>
    <mergeCell ref="I28:I29"/>
    <mergeCell ref="E33:E34"/>
    <mergeCell ref="G28:G29"/>
    <mergeCell ref="E28:E29"/>
    <mergeCell ref="F28:F29"/>
    <mergeCell ref="U39:V39"/>
    <mergeCell ref="H40:H41"/>
    <mergeCell ref="I40:I41"/>
    <mergeCell ref="M39:N39"/>
    <mergeCell ref="O39:P39"/>
    <mergeCell ref="Q39:R39"/>
    <mergeCell ref="I55:I56"/>
    <mergeCell ref="S39:T39"/>
    <mergeCell ref="H51:H52"/>
    <mergeCell ref="I51:I52"/>
    <mergeCell ref="I53:I54"/>
  </mergeCells>
  <phoneticPr fontId="0" type="noConversion"/>
  <dataValidations xWindow="414" yWindow="476" count="85">
    <dataValidation type="list" allowBlank="1" showInputMessage="1" showErrorMessage="1" sqref="L60">
      <formula1>$L$52:$L$60</formula1>
    </dataValidation>
    <dataValidation type="list" allowBlank="1" showInputMessage="1" showErrorMessage="1" errorTitle="Use the drop-down list" error="You must select an answer from the drop-down list." promptTitle="Using the drop down list," prompt="indicate how you determine the rate at which the recycle stream is produced and sent to the equalization basin." sqref="E21:I21">
      <formula1>"flow meter,pump rating,volume/time calculation,estimated,other (see comments), "</formula1>
    </dataValidation>
    <dataValidation type="decimal" operator="greaterThan" allowBlank="1" showInputMessage="1" showErrorMessage="1" errorTitle="Basin Volume Data Error" error="The Volume of the equalization basin must be at least 50% of the Maximum Volume shown above." promptTitle="The Volume of the Equalization" prompt="Basin is the approximate total volume of the lagoons, basins, or tanks that receive the recycle stream." sqref="F28:I29">
      <formula1>F25*0.5</formula1>
    </dataValidation>
    <dataValidation allowBlank="1" showInputMessage="1" showErrorMessage="1" promptTitle="Maximum Surface Overflow Rate" prompt="is the maximum surface overfow rate of the basin where most of the solids are removed from the recycle stream._x000a__x000a_Max SOR =  (Max Volume X 1,000,000 X Max Frequency) divided by Surface Area_x000a__x000a_See Item 4.2 on the &quot;Instructions&quot; worksheet for more information" sqref="E33:I34"/>
    <dataValidation type="list" allowBlank="1" showInputMessage="1" showErrorMessage="1" errorTitle="Use the drop-down list" error="You must select an answer from the drop-down list." promptTitle="Using the drop down list," prompt="select the minimum amount of time that the recycled material will stay in the equalization basin(s) before being recycled. _x000a__x000a_Minimum Detention Time = (Total Basin Volume X 24) divided by (Max Volume X Max Frequency)" sqref="E35:I35">
      <formula1>"less than 1 hr,1 - 2 hrs,2 - 4 hrs,4 - 8 hrs,8 - 12 hrs,more than 12 hrs,  "</formula1>
    </dataValidation>
    <dataValidation type="list" allowBlank="1" showInputMessage="1" showErrorMessage="1" errorTitle="Use the drop-down list" error="You must select an answer from the drop-down list." promptTitle="Using the drop-down list," prompt="select the option that best describes the frequency that you remove and dispose of solids collected in the equalization tank where most of the solids accumulate." sqref="E36:I36">
      <formula1>$L$26:$L$36</formula1>
    </dataValidation>
    <dataValidation type="list" allowBlank="1" showInputMessage="1" showErrorMessage="1" errorTitle="Use the drop-down list" error="You must select an answer from the drop-down list." promptTitle="Using the drop-down list," prompt="select the location where the recycle stream is reintroduced into the main treatment process." sqref="E51:E52 G51:I52">
      <formula1>$L$48:$L$56</formula1>
    </dataValidation>
    <dataValidation type="list" allowBlank="1" showInputMessage="1" showErrorMessage="1" errorTitle="Use the drop-down list" error="You must select an answer from the drop-down list." promptTitle="Using the drop-down list," prompt="select &quot;Yes&quot; if you typically adjust (reduce or increase) the raw water flow rate when you recycle this material._x000a__x000a_select &quot;No&quot; if you do not change the raw flow rate during this recycling process." sqref="G53:G54">
      <formula1>"Yes, No,   "</formula1>
    </dataValidation>
    <dataValidation type="list" allowBlank="1" showInputMessage="1" showErrorMessage="1" errorTitle="Use the drop-down list" error="You must select an answer from the drop-down list." promptTitle="Using the drop-down list," prompt="select &quot;Yes&quot; if any of the chemical feed rates are typically adjusted (reduced or increased) when you recycle this material._x000a__x000a_Select &quot;No&quot; if the chemical feed rates are not typically adjusted during this recycling process." sqref="E55:I56">
      <formula1>"Yes, No,   "</formula1>
    </dataValidation>
    <dataValidation type="list" showInputMessage="1" showErrorMessage="1" errorTitle="Use the drop-down list" error="You must select an answer from the drop-down list." promptTitle="Using the drop-down list," prompt="indicate whether or not you add any chemicals directly to the recycle stream before it is sent to the equalization basin or returned directly to the main treatment process._x000a__x000a_Select &quot;Yes&quot; if you usually provide chemical pretreatment and &quot;No&quot; if you do not" sqref="I11">
      <formula1>"Yes,No,Not Recycled, "</formula1>
    </dataValidation>
    <dataValidation type="list" allowBlank="1" showInputMessage="1" showErrorMessage="1" errorTitle="Use the drop-down list" error="You must select an answer from the drop-down list." promptTitle="Using the drop-down list," prompt="select the chemical or combination of chemicals that you typically apply directly to the recycle stream before it is sent to the equalization tank or recycled directly to the main treatment process." sqref="E12:I12">
      <formula1>"coagulant,oxidant,coagulant and oxidant,other (see comments),  "</formula1>
    </dataValidation>
    <dataValidation type="decimal" allowBlank="1" showInputMessage="1" showErrorMessage="1" promptTitle="The Typical Dose Applied (mg/L)" prompt="is the chemical dose that is typically applied directly to the recycle stream before it is sent to the equalization tank or recycled directly to the main treatment plant._x000a__x000a_If more than one chemical is typically applied, enter the &quot;primary coagulant&quot; dose" sqref="F13:I13">
      <formula1>0</formula1>
      <formula2>100</formula2>
    </dataValidation>
    <dataValidation type="list" allowBlank="1" showInputMessage="1" showErrorMessage="1" errorTitle="Use the drop-down list" error="You must select an answer from the drop-down list." promptTitle="Using the drop-down list," prompt="indicate whether or not you add any chemicals directly to the recycle stream before it is sent to the equalization basin or returned directly to the main treatment process._x000a__x000a_Select &quot;Yes&quot; if you usually provide chemical pretreatment and &quot;No&quot; if you do not" sqref="E11:H11">
      <formula1>"Yes,No,Not Recycled, "</formula1>
    </dataValidation>
    <dataValidation type="decimal" allowBlank="1" showInputMessage="1" showErrorMessage="1" errorTitle="Typical Dose Data Error" error="You must enter a single value in this cell.  If the dose varies depending on temperature and water quality conditions, pick a dose that corresponds to a typical operating condition." promptTitle="The Typical Dose Applied (mg/L)" prompt="is the chemical dose that is typically applied directly to the recycle stream before it is sent to the equalization tank or recycled directly to the main treatment plant._x000a__x000a_If more than one chemical is typically applied, enter the &quot;primary coagulant&quot; dose" sqref="E13">
      <formula1>0</formula1>
      <formula2>100</formula2>
    </dataValidation>
    <dataValidation type="list" allowBlank="1" showInputMessage="1" showErrorMessage="1" errorTitle="Use the drop-down list" error="You must select an answer from the drop-down list." promptTitle="Using the drop-down list," prompt="choose the method that best describes the manner in which the plant typically applies chemical dose described in the item above._x000a_" sqref="E14:I14">
      <formula1>"batch/once at beginning,batch/once at end,batch/once at midpoint,continuously,other (see comments), "</formula1>
    </dataValidation>
    <dataValidation type="list" allowBlank="1" showInputMessage="1" showErrorMessage="1" errorTitle="Use the drop-down list" error="You must select an answer from the drop-down list." promptTitle="Using the drop down list," prompt="select the number of times that recycled material is typically sent to the equalization basin each day." sqref="E26:I26">
      <formula1>"less than 1,1 - 2,3 - 5,6 or more,continuous,  "</formula1>
    </dataValidation>
    <dataValidation type="list" allowBlank="1" showInputMessage="1" showErrorMessage="1" errorTitle="Use the drop-down list" error="You must select an answer from the drop-down list." promptTitle="Using the drop down list," prompt="select the maximum number of times that recycled material is sent to the equalization basin each day." sqref="E27:I27">
      <formula1>"1 - 2,3 - 5,6 or more, continuous,  "</formula1>
    </dataValidation>
    <dataValidation type="decimal" operator="greaterThan" allowBlank="1" showInputMessage="1" showErrorMessage="1" errorTitle="Basin Volume Data Error" error="The Total Volume of the Equalization Basin must be a whole number with no decimals_x000a_AND_x000a_it must be at least 50% of the Maximum Volume shown above." promptTitle="The Volume of the Equalization" prompt="Basin is the approximate total volume of the lagoons, basins, or tanks that receive the recycle stream." sqref="E28:E29">
      <formula1>E25*0.5</formula1>
    </dataValidation>
    <dataValidation type="whole" errorStyle="information" operator="greaterThan" allowBlank="1" showInputMessage="1" showErrorMessage="1" errorTitle="Surface Area Data Error" error="You must round the surface area to the nearest whole number.  For example, 1,057.673 (square feet) rounds up to 1,058." promptTitle="The Surface Area" prompt="of the Basin is the surface area of the basin where most of the solids are removed from the recycle stream._x000a__x000a_If the surface area of the basin varies during the recycling event, see Item 4.2 on the &quot;Instructions&quot; worksheet for more information." sqref="E30:I30">
      <formula1>1</formula1>
    </dataValidation>
    <dataValidation type="decimal" operator="greaterThan" allowBlank="1" showInputMessage="1" showErrorMessage="1" promptTitle="The Basin Depth " prompt="is the maximum depth of the basin where most of the solids are removed from the recycle stream." sqref="E31:I31">
      <formula1>0</formula1>
    </dataValidation>
    <dataValidation type="list" allowBlank="1" showInputMessage="1" showErrorMessage="1" errorTitle="Use the drop-down list" error="You must select an answer from the drop-down list." promptTitle="Using the drop down list," prompt="select the manner in which the equalization basin is operated._x000a__x000a_See Item 4.2 on the &quot;Instructions&quot; worksheet for more information about the Mode of Operation." sqref="E32:I32">
      <formula1>"Fill and Drain,Continuous, "</formula1>
    </dataValidation>
    <dataValidation type="whole" allowBlank="1" showInputMessage="1" showErrorMessage="1" errorTitle="Average Flow Rate Error" error="The average flow rate must be a whole number with no decimals_x000a_AND_x000a_may not be greater than the Maximum Flow Rate shown below (if you have already entered a maximum flow rate value)_x000a_AND_x000a_may not be greater than 100,000." promptTitle="The Average Flow Rate" prompt="is the average rate at which the recycle stream is typically generated and sent to the equalization tank. _x000a__x000a_The value entered must be at whole number between 0 (gpm) and 100,000 (gpm), inclusive._x000a__x000a_See Item 4.2 on the &quot;Instructions&quot; sheet for more info" sqref="E19">
      <formula1>M18</formula1>
      <formula2>N18</formula2>
    </dataValidation>
    <dataValidation type="whole" allowBlank="1" showInputMessage="1" showErrorMessage="1" errorTitle="Maximum Flow Rate Data Error" error="The maximum flow rate that the recycle stream is produced must be _x000a__x000a_equal to or greater than the Average Flow Rate shown above (if you have already entered an average flow rate value)_x000a_AND_x000a_it may not exceed 100,000 gpm" promptTitle="The Maximum Flow Rate" prompt="is the maximum rate at which the recycle stream is generated and sent to the equalization tank. _x000a__x000a_The value entered must be at least equal to the Average Flow Rate shown above and may not be greater than 100,000 (gpm)." sqref="I20">
      <formula1>U19</formula1>
      <formula2>V19</formula2>
    </dataValidation>
    <dataValidation type="decimal" allowBlank="1" showInputMessage="1" showErrorMessage="1" errorTitle="Typical Duration Data Error" error="The duration of a typical recycle event must be between 0 (hours) and 24 (hours)_x000a_AND_x000a_it may not exceed the Maximum Duration value you entered below (if you have already entered the maximum duration)." promptTitle="The Typical Duration" prompt="is the typical length of time that the recycle stream is generated and sent to the equalization basin.  _x000a__x000a_The typical duration must be greater than 0 (hours) and cannot exceed 24 (hours)." sqref="E22">
      <formula1>M20</formula1>
      <formula2>N20</formula2>
    </dataValidation>
    <dataValidation type="decimal" allowBlank="1" showInputMessage="1" showErrorMessage="1" errorTitle="Maximum Duration Data Error" error="The maximum duration that the recycle stream is produced must be:_x000a__x000a_equal to or greater than the Typical Duration shown above (if you have already entered the Typical Duration)_x000a_AND_x000a_it may not be greater than 24 (hours)." promptTitle="The Maximum Duration is" prompt="is the maximum length of time that a single recycle event lasts.  _x000a__x000a_The maximum duration of the recycling process must be at least as long as the Typical Duration entered above and may not exceed 24 (hours)." sqref="E46 E23">
      <formula1>M21</formula1>
      <formula2>N21</formula2>
    </dataValidation>
    <dataValidation type="decimal" allowBlank="1" showInputMessage="1" showErrorMessage="1" errorTitle="Maximum Volume Data Error" error="The maximum volume must be:_x000a__x000a_equal to or greater than the Typical Volume shown above (if you have already entered a typical volume)_x000a_AND_x000a_it may not exceed what's produced during max flow rate at max duration" promptTitle="The Maximum Volume" prompt="is the maximum amount of recycled material that is sent to the equalization basin during a single recycle event._x000a__x000a_The value entered may not be less than the Typical Volume shown above or greater than the volume produced during max flow at max duration." sqref="E25">
      <formula1>M23</formula1>
      <formula2>N23</formula2>
    </dataValidation>
    <dataValidation type="whole" allowBlank="1" showInputMessage="1" showErrorMessage="1" errorTitle="Average Flow Rate Error" error="The average flow rate must be a whole number with no decimals_x000a_AND_x000a_may not be greater than the Maximum Flow Rate shown below (if you have already entered a maximum flow rate value)_x000a_AND_x000a_may not be greater than 100,000." promptTitle="The Average Flow Rate" prompt="is the average rate at which the recycle stream is typically generated and sent to the equalization tank. _x000a__x000a_The value entered must be at whole number between 0 (gpm) and 100,000 (gpm), inclusive._x000a__x000a_See Item 4.2 on the &quot;Instructions&quot; sheet for more info" sqref="F19">
      <formula1>O18</formula1>
      <formula2>P18</formula2>
    </dataValidation>
    <dataValidation type="whole" allowBlank="1" showInputMessage="1" showErrorMessage="1" errorTitle="Average Flow Rate Error" error="The average flow rate must be a whole number with no decimals_x000a_AND_x000a_may not be greater than the Maximum Flow Rate shown below (if you have already entered a maximum flow rate value)_x000a_AND_x000a_may not be greater than 100,000." promptTitle="The Average Flow Rate" prompt="is the average rate at which the recycle stream is typically generated and sent to the equalization tank. _x000a__x000a_The value entered must be at whole number between 0 (gpm) and 100,000 (gpm), inclusive._x000a__x000a_See Item 4.2 on the &quot;Instructions&quot; sheet for more info" sqref="G19">
      <formula1>Q18</formula1>
      <formula2>R18</formula2>
    </dataValidation>
    <dataValidation type="whole" allowBlank="1" showInputMessage="1" showErrorMessage="1" errorTitle="Maximum Flow Rate Data Error" error="The maximum flow rate that the recycle stream is produced must be _x000a__x000a_equal to or greater than the Average Flow Rate shown above (if you have already entered an average flow rate value)_x000a_AND_x000a_it may not exceed 100,000 gpm" promptTitle="The Maximum Flow Rate" prompt="is the maximum rate at which the recycle stream is generated and sent to the equalization tank. _x000a__x000a_The value entered must be at least equal to the Average Flow Rate shown above and may not be greater than 100,000 (gpm)." sqref="G20">
      <formula1>Q19</formula1>
      <formula2>R19</formula2>
    </dataValidation>
    <dataValidation type="whole" allowBlank="1" showInputMessage="1" showErrorMessage="1" errorTitle="Maximum Flow Rate Data Error" error="The maximum flow rate that the recycle stream is produced must be _x000a__x000a_equal to or greater than the Average Flow Rate shown above (if you have already entered an average flow rate value)_x000a_AND_x000a_it may not exceed 100,000 gpm" promptTitle="The Maximum Flow Rate" prompt="is the maximum rate at which the recycle stream is generated and sent to the equalization tank. _x000a__x000a_The value entered must be at least equal to the Average Flow Rate shown above and may not be greater than 100,000 (gpm)." sqref="E20">
      <formula1>M19</formula1>
      <formula2>N19</formula2>
    </dataValidation>
    <dataValidation type="whole" allowBlank="1" showInputMessage="1" showErrorMessage="1" errorTitle="Maximum Flow Rate Data Error" error="The maximum flow rate that the recycle stream is produced must be _x000a__x000a_equal to or greater than the Average Flow Rate shown above (if you have already entered an average flow rate value)_x000a_AND_x000a_it may not exceed 100,000 gpm" promptTitle="The Maximum Flow Rate" prompt="is the maximum rate at which the recycle stream is generated and sent to the equalization tank. _x000a__x000a_The value entered must be at least equal to the Average Flow Rate shown above and may not be greater than 100,000 (gpm)." sqref="F20">
      <formula1>O19</formula1>
      <formula2>P19</formula2>
    </dataValidation>
    <dataValidation type="whole" allowBlank="1" showInputMessage="1" showErrorMessage="1" errorTitle="Average Flow Rate Error" error="The average flow rate must be a whole number with no decimals_x000a_AND_x000a_may not be greater than the Maximum Flow Rate shown below (if you have already entered a maximum flow rate value)_x000a_AND_x000a_may not be greater than 100,000." promptTitle="The Average Flow Rate" prompt="is the average rate at which the recycle stream is typically generated and sent to the equalization tank. _x000a__x000a_The value entered must be at whole number between 0 (gpm) and 100,000 (gpm), inclusive._x000a__x000a_See Item 4.2 on the &quot;Instructions&quot; sheet for more info" sqref="H19">
      <formula1>S18</formula1>
      <formula2>T18</formula2>
    </dataValidation>
    <dataValidation type="whole" allowBlank="1" showInputMessage="1" showErrorMessage="1" errorTitle="Maximum Flow Rate Data Error" error="The maximum flow rate that the recycle stream is produced must be _x000a__x000a_equal to or greater than the Average Flow Rate shown above (if you have already entered an average flow rate value)_x000a_AND_x000a_it may not exceed 100,000 gpm" promptTitle="The Maximum Flow Rate" prompt="is the maximum rate at which the recycle stream is generated and sent to the equalization tank. _x000a__x000a_The value entered must be at least equal to the Average Flow Rate shown above and may not be greater than 100,000 (gpm)." sqref="H20">
      <formula1>S19</formula1>
      <formula2>T19</formula2>
    </dataValidation>
    <dataValidation type="whole" allowBlank="1" showInputMessage="1" showErrorMessage="1" errorTitle="Average Flow Rate Error" error="The average flow rate must be a whole number with no decimals_x000a_AND_x000a_may not be greater than the Maximum Flow Rate shown below (if you have already entered a maximum flow rate value)_x000a_AND_x000a_may not be greater than 100,000." promptTitle="The Average Flow Rate" prompt="is the average rate at which the recycle stream is typically generated and sent to the equalization tank. _x000a__x000a_The value entered must be at whole number between 0 (gpm) and 100,000 (gpm), inclusive._x000a__x000a_See Item 4.2 on the &quot;Instructions&quot; sheet for more info" sqref="I19">
      <formula1>U18</formula1>
      <formula2>V18</formula2>
    </dataValidation>
    <dataValidation type="decimal" allowBlank="1" showInputMessage="1" showErrorMessage="1" errorTitle="Typical Volume Data Error" error="Typical volume must be less than Maximum Volume entered below (if you have already entered a maximum volume)_x000a_AND_x000a_it may be no greater than that produced during max flow at max duration (SO YOU MUST ENTER THAT DATA FIRST!)" promptTitle="The Typical Volume" prompt="is the total amount of recycled material that is typically sent to the equalization basin during a single recycle event._x000a__x000a_The value entered may not be greater than the volume  produced during max flow at max duration OR the Maximum Volume entered below." sqref="E24">
      <formula1>M22</formula1>
      <formula2>N22</formula2>
    </dataValidation>
    <dataValidation type="decimal" allowBlank="1" showInputMessage="1" showErrorMessage="1" errorTitle="Typical Duration Data Error" error="The duration of a typical recycle event must be between 0 (hours) and 24 (hours)_x000a_AND_x000a_it may not exceed the Maximum Duration value you entered below (if you have already entered the maximum duration)." promptTitle="The Typical Duration" prompt="is the typical length of time that the recycle stream is generated and sent to the equalization basin.  _x000a__x000a_The typical duration must be greater than 0 (hours) and cannot exceed 24 (hours)." sqref="F22">
      <formula1>O20</formula1>
      <formula2>P20</formula2>
    </dataValidation>
    <dataValidation type="decimal" allowBlank="1" showInputMessage="1" showErrorMessage="1" errorTitle="Maximum Duration Data Error" error="The maximum duration that the recycle stream is produced must be:_x000a__x000a_equal to or greater than the Typical Duration shown above (if you have already entered the Typical Duration)_x000a_AND_x000a_it may not be greater than 24 (hours)." promptTitle="The Maximum Duration is" prompt="is the maximum length of time that a single recycle event lasts.  _x000a__x000a_The maximum duration of the recycling process must be at least as long as the Typical Duration entered above and may not exceed 24 (hours)." sqref="F23 F46">
      <formula1>O21</formula1>
      <formula2>P21</formula2>
    </dataValidation>
    <dataValidation type="decimal" allowBlank="1" showInputMessage="1" showErrorMessage="1" errorTitle="Typical Duration Data Error" error="The duration of a typical recycle event must be between 0 (hours) and 24 (hours)_x000a_AND_x000a_it may not exceed the Maximum Duration value you entered below (if you have already entered the maximum duration)." promptTitle="The Typical Duration" prompt="is the typical length of time that the recycle stream is generated and sent to the equalization basin.  _x000a__x000a_The typical duration must be greater than 0 (hours) and cannot exceed 24 (hours)." sqref="G22">
      <formula1>Q20</formula1>
      <formula2>R20</formula2>
    </dataValidation>
    <dataValidation type="decimal" allowBlank="1" showInputMessage="1" showErrorMessage="1" errorTitle="Maximum Duration Data Error" error="The maximum duration that the recycle stream is produced must be:_x000a__x000a_equal to or greater than the Typical Duration shown above (if you have already entered the Typical Duration)_x000a_AND_x000a_it may not be greater than 24 (hours)." promptTitle="The Maximum Duration is" prompt="is the maximum length of time that a single recycle event lasts.  _x000a__x000a_The maximum duration of the recycling process must be at least as long as the Typical Duration entered above and may not exceed 24 (hours)." sqref="G23 G46">
      <formula1>Q21</formula1>
      <formula2>R21</formula2>
    </dataValidation>
    <dataValidation type="decimal" allowBlank="1" showInputMessage="1" showErrorMessage="1" errorTitle="Typical Duration Data Error" error="The duration of a typical recycle event must be between 0 (hours) and 24 (hours)_x000a_AND_x000a_it may not exceed the Maximum Duration value you entered below (if you have already entered the maximum duration)." promptTitle="The Typical Duration" prompt="is the typical length of time that the recycle stream is generated and sent to the equalization basin.  _x000a__x000a_The typical duration must be greater than 0 (hours) and cannot exceed 24 (hours)." sqref="H22">
      <formula1>S20</formula1>
      <formula2>T20</formula2>
    </dataValidation>
    <dataValidation type="decimal" allowBlank="1" showInputMessage="1" showErrorMessage="1" errorTitle="Maximum Duration Data Error" error="The maximum duration that the recycle stream is produced must be:_x000a__x000a_equal to or greater than the Typical Duration shown above (if you have already entered the Typical Duration)_x000a_AND_x000a_it may not be greater than 24 (hours)." promptTitle="The Maximum Duration is" prompt="is the maximum length of time that a single recycle event lasts.  _x000a__x000a_The maximum duration of the recycling process must be at least as long as the Typical Duration entered above and may not exceed 24 (hours)." sqref="H23 H46">
      <formula1>S21</formula1>
      <formula2>T21</formula2>
    </dataValidation>
    <dataValidation type="decimal" showInputMessage="1" showErrorMessage="1" errorTitle="Typical Duration Data Error" error="The duration of a typical recycle event must be between 0 (hours) and 24 (hours)_x000a_AND_x000a_it may not exceed the Maximum Duration value you entered below (if you have already entered the maximum duration)." promptTitle="The Typical Duration" prompt="is the typical length of time that the recycle stream is generated and sent to the equalization basin.  _x000a__x000a_The typical duration must be greater than 0 (hours) and cannot exceed 24 (hours)." sqref="I22">
      <formula1>U20</formula1>
      <formula2>V20</formula2>
    </dataValidation>
    <dataValidation type="decimal" showInputMessage="1" showErrorMessage="1" errorTitle="Maximum Duration Data Error" error="The maximum duration that the recycle stream is produced must be:_x000a__x000a_equal to or greater than the Typical Duration shown above (if you have already entered the Typical Duration)_x000a_AND_x000a_it may not be greater than 24 (hours)." promptTitle="The Maximum Duration is" prompt="is the maximum length of time that a single recycle event lasts.  _x000a__x000a_The maximum duration of the recycling process must be at least as long as the Typical Duration entered above and may not exceed 24 (hours)." sqref="I23 I46">
      <formula1>U21</formula1>
      <formula2>V21</formula2>
    </dataValidation>
    <dataValidation type="decimal" allowBlank="1" showInputMessage="1" showErrorMessage="1" errorTitle="Typical Volume Data Error" error="Typical volume must be less than Maximum Volume entered below (if you have already entered a maximum volume)_x000a_AND_x000a_it may be no greater than that produced during max flow at max duration (SO YOU MUST ENTER THAT DATA FIRST!)" promptTitle="The Typical Volume" prompt="is the total amount of recycled material that is typically sent to the equalization basin during a single recycle event._x000a__x000a_The value entered may not be greater than the volume  produced during max flow at max duration OR the Maximum Volume entered below." sqref="F24">
      <formula1>O22</formula1>
      <formula2>P22</formula2>
    </dataValidation>
    <dataValidation type="decimal" allowBlank="1" showInputMessage="1" showErrorMessage="1" errorTitle="Maximum Volume Data Error" error="The maximum volume must be:_x000a__x000a_equal to or greater than the Typical Volume shown above (if you have already entered a typical volume)_x000a_AND_x000a_it may not exceed what's produced during max flow rate at max duration" promptTitle="The Maximum Volume" prompt="is the maximum amount of recycled material that is sent to the equalization basin during a single recycle event._x000a__x000a_The value entered may not be less than the Typical Volume shown above or greater than the volume produced during max flow at max duration." sqref="F25">
      <formula1>O23</formula1>
      <formula2>P23</formula2>
    </dataValidation>
    <dataValidation type="decimal" allowBlank="1" showInputMessage="1" showErrorMessage="1" errorTitle="Typical Volume Data Error" error="Typical volume must be less than Maximum Volume entered below (if you have already entered a maximum volume)_x000a_AND_x000a_it may be no greater than that produced during max flow at max duration (SO YOU MUST ENTER THAT DATA FIRST!)" promptTitle="The Typical Volume" prompt="is the total amount of recycled material that is typically sent to the equalization basin during a single recycle event._x000a__x000a_The value entered may not be greater than the volume  produced during max flow at max duration OR the Maximum Volume entered below." sqref="G24">
      <formula1>Q22</formula1>
      <formula2>R22</formula2>
    </dataValidation>
    <dataValidation type="decimal" allowBlank="1" showInputMessage="1" showErrorMessage="1" errorTitle="Maximum Volume Data Error" error="The maximum volume must be:_x000a__x000a_equal to or greater than the Typical Volume shown above (if you have already entered a typical volume)_x000a_AND_x000a_it may not exceed what's produced during max flow rate at max duration" promptTitle="The Maximum Volume" prompt="is the maximum amount of recycled material that is sent to the equalization basin during a single recycle event._x000a__x000a_The value entered may not be less than the Typical Volume shown above or greater than the volume produced during max flow at max duration." sqref="G25">
      <formula1>Q23</formula1>
      <formula2>R23</formula2>
    </dataValidation>
    <dataValidation type="decimal" allowBlank="1" showInputMessage="1" showErrorMessage="1" errorTitle="Typical Volume Data Error" error="Typical volume must be less than Maximum Volume entered below (if you have already entered a maximum volume)_x000a_AND_x000a_it may be no greater than that produced during max flow at max duration (SO YOU MUST ENTER THAT DATA FIRST!)" promptTitle="The Typical Volume" prompt="is the total amount of recycled material that is typically sent to the equalization basin during a single recycle event._x000a__x000a_The value entered may not be greater than the volume  produced during max flow at max duration OR the Maximum Volume entered below." sqref="H24">
      <formula1>S22</formula1>
      <formula2>T22</formula2>
    </dataValidation>
    <dataValidation type="decimal" allowBlank="1" showInputMessage="1" showErrorMessage="1" errorTitle="Maximum Volume Data Error" error="The maximum volume must be:_x000a__x000a_equal to or greater than the Typical Volume shown above (if you have already entered a typical volume)_x000a_AND_x000a_it may not exceed what's produced during max flow rate at max duration" promptTitle="The Maximum Volume" prompt="is the maximum amount of recycled material that is sent to the equalization basin during a single recycle event._x000a__x000a_The value entered may not be less than the Typical Volume shown above or greater than the volume produced during max flow at max duration." sqref="H25">
      <formula1>S23</formula1>
      <formula2>T23</formula2>
    </dataValidation>
    <dataValidation type="decimal" showInputMessage="1" showErrorMessage="1" errorTitle="Maximum Volume Data Error" error="The maximum volume must be:_x000a__x000a_equal to or greater than the Typical Volume shown above (if you have already entered a typical volume)_x000a_AND_x000a_it may not exceed what's produced during max flow rate at max duration" promptTitle="The Maximum Volume" prompt="is the maximum amount of recycled material that is sent to the equalization basin during a single recycle event._x000a__x000a_The value entered may not be less than the Typical Volume shown above or greater than the volume produced during max flow at max duration." sqref="I25">
      <formula1>U23</formula1>
      <formula2>V23</formula2>
    </dataValidation>
    <dataValidation type="decimal" showInputMessage="1" showErrorMessage="1" errorTitle="Typical Volume Data Error" error="Typical volume must be less than Maximum Volume entered below (if you have already entered a maximum volume)_x000a_AND_x000a_it may be no greater than that produced during max flow at max duration (SO YOU MUST ENTER THAT DATA FIRST!)" promptTitle="The Typical Volume" prompt="is the total amount of recycled material that is typically sent to the equalization basin during a single recycle event._x000a__x000a_The value entered may not be greater than the volume  produced during max flow at max duration OR the Maximum Volume entered below." sqref="I24">
      <formula1>U22</formula1>
      <formula2>V22</formula2>
    </dataValidation>
    <dataValidation type="list" allowBlank="1" showInputMessage="1" showErrorMessage="1" errorTitle="Use the drop-down list" error="You must select an answer from the drop-down list." promptTitle="If the Recycle Stream" prompt="is taken from the point where it is generated and sent to a basin for pretreatment, solids removal, or flow equalization, select &quot;Yes&quot; from the drop down list._x000a__x000a_If recycling occurs with no flow equalization, select &quot;No - Recycled Directly&quot;._x000a_" sqref="E17:E18 G17:G18">
      <formula1>"Yes,No - Recycled Directly,Not Recycled, "</formula1>
    </dataValidation>
    <dataValidation type="list" allowBlank="1" showInputMessage="1" showErrorMessage="1" errorTitle="Use the drop-down list" error="You must select an answer from the drop-down list." promptTitle="If the Recycle Stream" prompt="is taken from the point where it is generated and sent to a basin for pretreatment, solids removal, or flow equalization, select &quot;Yes&quot; from the drop down list._x000a__x000a_If recycling occurs with no flow equalization, select &quot;No - Recycled Directly&quot;._x000a__x000a_" sqref="H17:I18 F17:F18">
      <formula1>"Yes,No - Recycled Directly,Not Recycled, "</formula1>
    </dataValidation>
    <dataValidation type="whole" allowBlank="1" showInputMessage="1" showErrorMessage="1" errorTitle="Average Flow Rate Error" error="The average flow rate must be a whole number with no decimals_x000a_AND_x000a_may not be greater than the Maximum Flow Rate shown below (if you have already entered a maximum flow rate value)_x000a_AND_x000a_may not be greater than 100,000." promptTitle="The Average Flow Rate" prompt="is the average rate at which the recycle stream is generated.  Since there is no equalization, this will also be the rate that it is returned to the main plant._x000a__x000a_The value entered must be at whole number between 0 (gpm) and 100,000 (gpm), inclusive." sqref="E42">
      <formula1>M41</formula1>
      <formula2>N41</formula2>
    </dataValidation>
    <dataValidation type="whole" allowBlank="1" showInputMessage="1" showErrorMessage="1" errorTitle="Average Flow Rate Error" error="The average flow rate must be a whole number with no decimals_x000a_AND_x000a_may not be greater than the Maximum Flow Rate shown below (if you have already entered a maximum flow rate value)_x000a_AND_x000a_may not be greater than 100,000." promptTitle="The Average Flow Rate" prompt="is the average rate at which the recycle stream is generated.  Since there is no equalization, this will also be the rate that it is returned to the main plant._x000a__x000a_The value entered must be at whole number between 0 (gpm) and 100,000 (gpm), inclusive." sqref="F42">
      <formula1>O41</formula1>
      <formula2>P41</formula2>
    </dataValidation>
    <dataValidation type="whole" allowBlank="1" showInputMessage="1" showErrorMessage="1" errorTitle="Average Flow Rate Error" error="The average flow rate must be a whole number with no decimals_x000a_AND_x000a_may not be greater than the Maximum Flow Rate shown below (if you have already entered a maximum flow rate value)_x000a_AND_x000a_may not be greater than 100,000." promptTitle="The Average Flow Rate" prompt="is the average rate at which the recycle stream is generated.  Since there is no equalization, this will also be the rate that it is returned to the main plant._x000a__x000a_The value entered must be at whole number between 0 (gpm) and 100,000 (gpm), inclusive." sqref="G42">
      <formula1>Q41</formula1>
      <formula2>R41</formula2>
    </dataValidation>
    <dataValidation type="whole" allowBlank="1" showInputMessage="1" showErrorMessage="1" errorTitle="Average Flow Rate Error" error="The average flow rate must be a whole number with no decimals_x000a_AND_x000a_may not be greater than the Maximum Flow Rate shown below (if you have already entered a maximum flow rate value)_x000a_AND_x000a_may not be greater than 100,000." promptTitle="The Average Flow Rate" prompt="is the average rate at which the recycle stream is generated.  Since there is no equalization, this will also be the rate that it is returned to the main plant._x000a__x000a_The value entered must be at whole number between 0 (gpm) and 100,000 (gpm), inclusive." sqref="H42">
      <formula1>S41</formula1>
      <formula2>T41</formula2>
    </dataValidation>
    <dataValidation type="whole" allowBlank="1" showInputMessage="1" showErrorMessage="1" errorTitle="Average Flow Rate Error" error="The average flow rate must be a whole number with no decimals_x000a_AND_x000a_may not be greater than the Maximum Flow Rate shown below (if you have already entered a maximum flow rate value)_x000a_AND_x000a_may not be greater than 100,000." promptTitle="The Average Flow Rate" prompt="is the average rate at which the recycle stream is generated.  Since there is no equalization, this will also be the rate that it is returned to the main plant._x000a__x000a_The value entered must be at whole number between 0 (gpm) and 100,000 (gpm), inclusive." sqref="I42">
      <formula1>U41</formula1>
      <formula2>V41</formula2>
    </dataValidation>
    <dataValidation type="whole" allowBlank="1" showInputMessage="1" showErrorMessage="1" errorTitle="Maximum Flow Rate Data Error" error="The maximum flow rate that the recycle stream is produced must be:_x000a__x000a_equal to or greater than the Average Flow Rate shown above (if you have already entered an average flow rate value)_x000a_AND_x000a_it may not exceed 100,000 gpm" promptTitle="The Maximum Flow Rate" prompt="is the maximum rate at which the recycle stream is generated and returned directly to the main treatment process. _x000a__x000a_The value entered must be at least equal to the Average Flow Rate shown above and may not be greater than 100,000 (gpm)." sqref="E43">
      <formula1>M42</formula1>
      <formula2>N42</formula2>
    </dataValidation>
    <dataValidation type="whole" allowBlank="1" showInputMessage="1" showErrorMessage="1" errorTitle="Maximum Flow Rate Data Error" error="The maximum flow rate that the recycle stream is produced must be _x000a__x000a_equal to or greater than the Average Flow Rate shown above (if you have already entered an average flow rate value)_x000a_AND_x000a_it may not exceed 100,000 gpm" promptTitle="The Maximum Flow Rate" prompt="is the maximum rate at which the recycle stream is generated and returned directly to the main treatment process. _x000a__x000a_The value entered must be at least equal to the Average Flow Rate shown above and may not be greater than 100,000 (gpm)." sqref="F43">
      <formula1>O42</formula1>
      <formula2>P42</formula2>
    </dataValidation>
    <dataValidation type="whole" allowBlank="1" showInputMessage="1" showErrorMessage="1" errorTitle="Maximum Flow Rate Data Error" error="The maximum flow rate that the recycle stream is produced must be _x000a__x000a_equal to or greater than the Average Flow Rate shown above (if you have already entered an average flow rate value)_x000a_AND_x000a_it may not exceed 100,000 gpm" promptTitle="The Maximum Flow Rate" prompt="is the maximum rate at which the recycle stream is generated and returned directly to the main treatment process. _x000a__x000a_The value entered must be at least equal to the Average Flow Rate shown above and may not be greater than 100,000 (gpm)." sqref="G43">
      <formula1>Q42</formula1>
      <formula2>R42</formula2>
    </dataValidation>
    <dataValidation type="whole" allowBlank="1" showInputMessage="1" showErrorMessage="1" errorTitle="Maximum Flow Rate Data Error" error="The maximum flow rate that the recycle stream is produced must be _x000a__x000a_equal to or greater than the Average Flow Rate shown above (if you have already entered an average flow rate value)_x000a_AND_x000a_it may not exceed 100,000 gpm" promptTitle="The Maximum Flow Rate" prompt="is the maximum rate at which the recycle stream is generated and returned directly to the main treatment process. _x000a__x000a_The value entered must be at least equal to the Average Flow Rate shown above and may not be greater than 100,000 (gpm)." sqref="H43">
      <formula1>S42</formula1>
      <formula2>T42</formula2>
    </dataValidation>
    <dataValidation type="whole" allowBlank="1" showInputMessage="1" showErrorMessage="1" errorTitle="Maximum Flow Rate Data Error" error="The maximum flow rate that the recycle stream is produced must be _x000a__x000a_equal to or greater than the Average Flow Rate shown above (if you have already entered an average flow rate value)_x000a_AND_x000a_it may not exceed 100,000 gpm" promptTitle="The Maximum Flow Rate" prompt="is the maximum rate at which the recycle stream is generated and returned directly to the main treatment process. _x000a__x000a_The value entered must be at least equal to the Average Flow Rate shown above and may not be greater than 100,000 (gpm)." sqref="I43">
      <formula1>U42</formula1>
      <formula2>V42</formula2>
    </dataValidation>
    <dataValidation type="list" allowBlank="1" showInputMessage="1" showErrorMessage="1" errorTitle="Use the drop-down list" error="You must select an answer from the drop-down list." promptTitle="Using the drop down list," prompt="indicate how you determine the rate at which the recycle stream is produced and returned directly to the main treatment process." sqref="E44:I44">
      <formula1>"flow meter,pump rating,volume/time calculation,estimated,other (see comments), "</formula1>
    </dataValidation>
    <dataValidation type="decimal" allowBlank="1" showInputMessage="1" showErrorMessage="1" errorTitle="Typical Duration Data Error" error="The duration of a typical recycle event must be between 0 (hours) and 24 (hours)_x000a_AND_x000a_it may not exceed the Maximum Duration value you entered below (if you have already entered the maximum duration)." promptTitle="The Typical Duration" prompt="is the typical length of time that the recycle stream is generated and returned directly to the main treatment process during a single recycle event._x000a__x000a_The typical duration must be greater than 0 (hours) and cannot exceed 24 (hours)." sqref="E45">
      <formula1>M43</formula1>
      <formula2>N43</formula2>
    </dataValidation>
    <dataValidation type="decimal" allowBlank="1" showInputMessage="1" showErrorMessage="1" errorTitle="Typical Duration Data Error" error="The duration of a typical recycle event must be between 0 (hours) and 24 (hours)_x000a_AND_x000a_it may not exceed the Maximum Duration value you entered below (if you have already entered the maximum duration)." promptTitle="The Typical Duration" prompt="is the typical length of time that the recycle stream is generated and returned directly to the main treatment process during a single recycle event._x000a__x000a_The typical duration must be greater than 0 (hours) and cannot exceed 24 (hours)." sqref="F45">
      <formula1>O43</formula1>
      <formula2>P43</formula2>
    </dataValidation>
    <dataValidation type="decimal" allowBlank="1" showInputMessage="1" showErrorMessage="1" errorTitle="Typical Duration Data Error" error="The duration of a typical recycle event must be between 0 (hours) and 24 (hours)_x000a_AND_x000a_it may not exceed the Maximum Duration value you entered below (if you have already entered the maximum duration)." promptTitle="The Typical Duration" prompt="is the typical length of time that the recycle stream is generated and returned directly to the main treatment process during a single recycle event._x000a__x000a_The typical duration must be greater than 0 (hours) and cannot exceed 24 (hours)." sqref="G45">
      <formula1>Q43</formula1>
      <formula2>R43</formula2>
    </dataValidation>
    <dataValidation type="decimal" allowBlank="1" showInputMessage="1" showErrorMessage="1" errorTitle="Typical Duration Data Error" error="The duration of a typical recycle event must be between 0 (hours) and 24 (hours)_x000a_AND_x000a_it may not exceed the Maximum Duration value you entered below (if you have already entered the maximum duration)." promptTitle="The Typical Duration" prompt="is the typical length of time that the recycle stream is generated and returned directly to the main treatment process during a single recycle event._x000a__x000a_The typical duration must be greater than 0 (hours) and cannot exceed 24 (hours)." sqref="H45">
      <formula1>S43</formula1>
      <formula2>T43</formula2>
    </dataValidation>
    <dataValidation type="decimal" showInputMessage="1" showErrorMessage="1" errorTitle="Typical Duration Data Error" error="The duration of a typical recycle event must be between 0 (hours) and 24 (hours)_x000a_AND_x000a_it may not exceed the Maximum Duration value you entered below (if you have already entered the maximum duration)." promptTitle="The Typical Duration" prompt="is the typical length of time that the recycle stream is generated and returned directly to the main treatment process during a single recycle event._x000a__x000a_The typical duration must be greater than 0 (hours) and cannot exceed 24 (hours)." sqref="I45">
      <formula1>U43</formula1>
      <formula2>V43</formula2>
    </dataValidation>
    <dataValidation type="decimal" allowBlank="1" showInputMessage="1" showErrorMessage="1" errorTitle="Typical Volume Data Error" error="Typical volume must be less than Maximum Volume entered below (if you have already entered a maximum volume)_x000a_AND_x000a_it may be no greater than that produced during max flow at max duration (SO YOU MUST ENTER THAT DATA FIRST!)" promptTitle="The Typical Volume" prompt="is the total amount of recycled material that is typically returned directly to the main plant during a single recycle event._x000a__x000a_The value entered must be no greater than the volume produced during max flow at max duration OR the Maximum Volume shown below" sqref="E47">
      <formula1>M45</formula1>
      <formula2>N45</formula2>
    </dataValidation>
    <dataValidation type="decimal" allowBlank="1" showInputMessage="1" showErrorMessage="1" errorTitle="Typical Volume Data Error" error="Typical volume must be less than Maximum Volume entered below (if you have already entered a maximum volume)_x000a_AND_x000a_it may be no greater than that produced during max flow at max duration (SO YOU MUST ENTER THAT DATA FIRST!)" promptTitle="The Typical Volume" prompt="is the total amount of recycled material that is typically returned directly to the main plant during a single recycle event._x000a__x000a_The value entered must be no greater than the volume produced during max flow at max duration OR the Maximum Volume shown below" sqref="F47">
      <formula1>O45</formula1>
      <formula2>P45</formula2>
    </dataValidation>
    <dataValidation type="decimal" allowBlank="1" showInputMessage="1" showErrorMessage="1" errorTitle="Typical Volume Data Error" error="Typical volume must be less than Maximum Volume entered below (if you have already entered a maximum volume)_x000a_AND_x000a_it may be no greater than that produced during max flow at max duration (SO YOU MUST ENTER THAT DATA FIRST!)" promptTitle="The Typical Volume" prompt="is the total amount of recycled material that is typically returned directly to the main plant during a single recycle event._x000a__x000a_The value entered must be no greater than the volume produced during max flow at max duration OR the Maximum Volume shown below" sqref="G47">
      <formula1>Q45</formula1>
      <formula2>R45</formula2>
    </dataValidation>
    <dataValidation type="decimal" allowBlank="1" showInputMessage="1" showErrorMessage="1" errorTitle="Typical Volume Data Error" error="Typical volume must be less than Maximum Volume entered below (if you have already entered a maximum volume)_x000a_AND_x000a_it may be no greater than that produced during max flow at max duration (SO YOU MUST ENTER THAT DATA FIRST!)" promptTitle="The Typical Volume" prompt="is the total amount of recycled material that is typically returned directly to the main plant during a single recycle event._x000a__x000a_The value entered must be no greater than the volume produced during max flow at max duration OR the Maximum Volume shown below" sqref="H47">
      <formula1>S45</formula1>
      <formula2>T45</formula2>
    </dataValidation>
    <dataValidation type="decimal" showInputMessage="1" showErrorMessage="1" errorTitle="Typical Volume Data Error" error="Typical volume must be less than Maximum Volume entered below (if you have already entered a maximum volume)_x000a_AND_x000a_it may be no greater than that produced during max flow at max duration (SO YOU MUST ENTER THAT DATA FIRST!)" promptTitle="The Typical Volume" prompt="is the total amount of recycled material that is typically returned directly to the main plant during a single recycle event._x000a__x000a_The value entered must be no greater than the volume produced during max flow at max duration OR the Maximum Volume shown below" sqref="I47">
      <formula1>U45</formula1>
      <formula2>V45</formula2>
    </dataValidation>
    <dataValidation type="decimal" allowBlank="1" showInputMessage="1" showErrorMessage="1" errorTitle="Maximum Volume Data Error" error="The maximum volume must be:_x000a__x000a_equal to or greater than the Typical Volume shown above (if you have already entered a typical volume)_x000a_AND_x000a_it may not exceed what's produced during max flow rate at max duration" promptTitle="The Maximum Volume" prompt="is the maximum volume of recycled material that is returned directly to the main plant during a single recycle event._x000a__x000a_The value entered may not be less than the Typical Volume shown above or greater than what's produced during max flow at max duration." sqref="E48">
      <formula1>M46</formula1>
      <formula2>N46</formula2>
    </dataValidation>
    <dataValidation type="decimal" allowBlank="1" showInputMessage="1" showErrorMessage="1" errorTitle="Maximum Volume Data Error" error="The maximum volume must be:_x000a__x000a_equal to or greater than the Typical Volume shown above (if you have already entered a typical volume)_x000a_AND_x000a_it may not exceed what's produced during max flow rate at max duration" promptTitle="The Maximum Volume" prompt="is the maximum volume of recycled material that is returned directly to the main plant during a single recycle event._x000a__x000a_The value entered may not be less than the Typical Volume shown above or greater than what's produced during max flow at max duration." sqref="F48">
      <formula1>O46</formula1>
      <formula2>P46</formula2>
    </dataValidation>
    <dataValidation type="decimal" allowBlank="1" showInputMessage="1" showErrorMessage="1" errorTitle="Maximum Volume Data Error" error="The maximum volume must be:_x000a__x000a_equal to or greater than the Typical Volume shown above (if you have already entered a typical volume)_x000a_AND_x000a_it may not exceed what's produced during max flow rate at max duration" promptTitle="The Maximum Volume" prompt="is the maximum volume of recycled material that is returned directly to the main plant during a single recycle event._x000a__x000a_The value entered may not be less than the Typical Volume shown above or greater than what's produced during max flow at max duration." sqref="G48">
      <formula1>Q46</formula1>
      <formula2>R46</formula2>
    </dataValidation>
    <dataValidation type="decimal" allowBlank="1" showInputMessage="1" showErrorMessage="1" errorTitle="Maximum Volume Data Error" error="The maximum volume must be:_x000a__x000a_equal to or greater than the Typical Volume shown above (if you have already entered a typical volume)_x000a_AND_x000a_it may not exceed what's produced during max flow rate at max duration" promptTitle="The Maximum Volume" prompt="is the maximum volume of recycled material that is returned directly to the main plant during a single recycle event._x000a__x000a_The value entered may not be less than the Typical Volume shown above or greater than what's produced during max flow at max duration." sqref="H48">
      <formula1>S46</formula1>
      <formula2>T46</formula2>
    </dataValidation>
    <dataValidation type="decimal" showInputMessage="1" showErrorMessage="1" errorTitle="Maximum Volume Data Error" error="The maximum volume must be:_x000a__x000a_equal to or greater than the Typical Volume shown above (if you have already entered a typical volume)_x000a_AND_x000a_it may not exceed what's produced during max flow rate at max duration" promptTitle="The Maximum Volume" prompt="is the maximum volume of recycled material that is returned directly to the main plant during a single recycle event._x000a__x000a_The value entered may not be less than the Typical Volume shown above or greater than what's produced during max flow at max duration." sqref="I48">
      <formula1>U46</formula1>
      <formula2>V46</formula2>
    </dataValidation>
    <dataValidation type="list" allowBlank="1" showInputMessage="1" showErrorMessage="1" errorTitle="Use the drop-down list" error="You must select an answer from the drop-down list." promptTitle="Using the drop down list," prompt="select the number of times that recycled material is typically returned directly to the main treatment process each day." sqref="E49:I49">
      <formula1>"less than 1,1 - 2,3 - 5,6 or more,continuous,  "</formula1>
    </dataValidation>
    <dataValidation type="list" allowBlank="1" showInputMessage="1" showErrorMessage="1" errorTitle="Use the drop-down list" error="You must select an answer from the drop-down list." promptTitle="Using the drop down list," prompt="select the maximum number of times that recycled material is returned directly to the main treatment process each day." sqref="E50:I50">
      <formula1>"1 - 2,3 - 5,6 or more, continuous,  "</formula1>
    </dataValidation>
    <dataValidation type="list" allowBlank="1" showInputMessage="1" showErrorMessage="1" errorTitle="Use the drop-down list" error="You must select an answer from the drop-down list." promptTitle="If the Recycle Stream" prompt="is taken from the point where it is generated and sent directly back to the main treatment process without first being sent to an equalization basin, select &quot;Yes&quot; from the drop down list._x000a__x000a_If flow equalization is provided, select &quot;No&quot;." sqref="E40:I41">
      <formula1>"Yes,No - Sent to Equalization Basin,Not Recycled, "</formula1>
    </dataValidation>
    <dataValidation type="list" allowBlank="1" showInputMessage="1" showErrorMessage="1" errorTitle="Use the drop-down list" error="You must select an answer from the drop-down list." promptTitle="Using the dop-down list," prompt="select the location where the recycle stream is reintroduced into the main treatment process." sqref="F51:F52">
      <formula1>$L$48:$L$56</formula1>
    </dataValidation>
    <dataValidation type="list" allowBlank="1" showInputMessage="1" showErrorMessage="1" errorTitle="Use the drop-down list" error="You must select an answer from the drop-down list." promptTitle="Using the drop-down list," prompt="select &quot;Yes&quot; if the raw water flow rate is typically adjusted (reduced or increased) when you recycle this material._x000a__x000a_Select &quot;No&quot; if the raw flow rate is not typically adjusted during this recycling process." sqref="H53:I54 E53:F54">
      <formula1>"Yes, No,   "</formula1>
    </dataValidation>
    <dataValidation type="list" allowBlank="1" showInputMessage="1" showErrorMessage="1" error="You must select an answer from the drop-down list." promptTitle="If the Recycle Stream" prompt="is taken from the point where it is generated and sent directly back to the main treatment process without first being sent to an equalization basin, select &quot;Yes&quot; from the drop down list._x000a__x000a_If flow equalization is provided, select &quot;No&quot;." sqref="G40:G41">
      <formula1>"Yes,No - Sent to Equalization Basin,Not Recycled, "</formula1>
    </dataValidation>
  </dataValidations>
  <pageMargins left="0.23" right="0.19" top="0.2" bottom="0.25" header="0.21" footer="0.19"/>
  <pageSetup scale="63" orientation="portrait" r:id="rId2"/>
  <headerFooter alignWithMargins="0"/>
  <drawing r:id="rId3"/>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I90"/>
  <sheetViews>
    <sheetView view="pageLayout" zoomScaleNormal="100" zoomScaleSheetLayoutView="75" workbookViewId="0">
      <selection activeCell="H91" sqref="H91"/>
    </sheetView>
  </sheetViews>
  <sheetFormatPr defaultRowHeight="12.75" x14ac:dyDescent="0.2"/>
  <cols>
    <col min="1" max="1" width="3.28515625" customWidth="1"/>
    <col min="2" max="2" width="3.42578125" customWidth="1"/>
    <col min="3" max="3" width="12.5703125" customWidth="1"/>
    <col min="4" max="4" width="17.5703125" customWidth="1"/>
    <col min="5" max="8" width="23.7109375" customWidth="1"/>
    <col min="9" max="9" width="25.7109375" customWidth="1"/>
    <col min="10" max="10" width="2.28515625" customWidth="1"/>
  </cols>
  <sheetData>
    <row r="1" spans="1:9" ht="19.5" x14ac:dyDescent="0.2">
      <c r="A1" s="21"/>
      <c r="B1" s="161" t="s">
        <v>95</v>
      </c>
      <c r="C1" s="161"/>
      <c r="D1" s="161"/>
      <c r="E1" s="161"/>
      <c r="F1" s="161"/>
      <c r="G1" s="161"/>
      <c r="H1" s="161"/>
      <c r="I1" s="161"/>
    </row>
    <row r="2" spans="1:9" x14ac:dyDescent="0.2">
      <c r="A2" s="21"/>
      <c r="B2" s="162" t="s">
        <v>0</v>
      </c>
      <c r="C2" s="162"/>
      <c r="D2" s="162"/>
      <c r="E2" s="162"/>
      <c r="F2" s="162"/>
      <c r="G2" s="162"/>
      <c r="H2" s="162"/>
      <c r="I2" s="162"/>
    </row>
    <row r="3" spans="1:9" x14ac:dyDescent="0.2">
      <c r="A3" s="21"/>
      <c r="B3" s="162" t="s">
        <v>1</v>
      </c>
      <c r="C3" s="162"/>
      <c r="D3" s="162"/>
      <c r="E3" s="162"/>
      <c r="F3" s="162"/>
      <c r="G3" s="162"/>
      <c r="H3" s="162"/>
      <c r="I3" s="162"/>
    </row>
    <row r="4" spans="1:9" x14ac:dyDescent="0.2">
      <c r="A4" s="19"/>
      <c r="B4" s="19"/>
      <c r="C4" s="19"/>
      <c r="D4" s="19"/>
      <c r="E4" s="19"/>
      <c r="F4" s="19"/>
      <c r="G4" s="19"/>
      <c r="H4" s="19"/>
      <c r="I4" s="19"/>
    </row>
    <row r="5" spans="1:9" x14ac:dyDescent="0.2">
      <c r="A5" s="21"/>
      <c r="B5" s="57"/>
      <c r="C5" s="63" t="s">
        <v>28</v>
      </c>
      <c r="D5" s="20"/>
      <c r="E5" s="21"/>
      <c r="F5" s="57"/>
      <c r="G5" s="57"/>
      <c r="H5" s="57"/>
      <c r="I5" s="57"/>
    </row>
    <row r="6" spans="1:9" ht="15.75" x14ac:dyDescent="0.2">
      <c r="A6" s="21"/>
      <c r="B6" s="57"/>
      <c r="C6" s="63" t="s">
        <v>29</v>
      </c>
      <c r="D6" s="199" t="str">
        <f>IF(ISBLANK('RPR Form Pg 1'!E6),"",'RPR Form Pg 1'!E6)</f>
        <v/>
      </c>
      <c r="E6" s="199"/>
      <c r="F6" s="199"/>
      <c r="G6" s="199"/>
      <c r="H6" s="63" t="s">
        <v>26</v>
      </c>
      <c r="I6" s="131"/>
    </row>
    <row r="7" spans="1:9" x14ac:dyDescent="0.2">
      <c r="A7" s="21"/>
      <c r="B7" s="21"/>
      <c r="C7" s="21"/>
      <c r="D7" s="21"/>
      <c r="E7" s="21"/>
      <c r="F7" s="21"/>
      <c r="G7" s="23"/>
      <c r="H7" s="21"/>
      <c r="I7" s="21"/>
    </row>
    <row r="8" spans="1:9" ht="15" x14ac:dyDescent="0.2">
      <c r="A8" s="21"/>
      <c r="B8" s="64"/>
      <c r="C8" s="21"/>
      <c r="D8" s="58" t="s">
        <v>111</v>
      </c>
      <c r="E8" s="198" t="str">
        <f>IF(ISBLANK('RPR Form Pg 1'!M6),"",'RPR Form Pg 1'!M6)</f>
        <v/>
      </c>
      <c r="F8" s="198"/>
      <c r="G8" s="198"/>
      <c r="H8" s="21"/>
      <c r="I8" s="21"/>
    </row>
    <row r="90" spans="2:9" x14ac:dyDescent="0.2">
      <c r="B90" s="134" t="s">
        <v>148</v>
      </c>
      <c r="C90" s="134"/>
      <c r="D90" s="134"/>
      <c r="E90" s="134"/>
      <c r="F90" s="134"/>
      <c r="G90" s="135" t="s">
        <v>100</v>
      </c>
      <c r="H90" s="134"/>
      <c r="I90" s="136" t="s">
        <v>98</v>
      </c>
    </row>
  </sheetData>
  <customSheetViews>
    <customSheetView guid="{15BE9B36-D147-4930-BD80-911B50A4CB6E}" scale="75" showPageBreaks="1" fitToPage="1" printArea="1" view="pageBreakPreview">
      <pageMargins left="0.17" right="0.18" top="0.28999999999999998" bottom="0.16" header="0.22" footer="0.16"/>
      <pageSetup scale="66" orientation="portrait" r:id="rId1"/>
      <headerFooter alignWithMargins="0"/>
    </customSheetView>
  </customSheetViews>
  <mergeCells count="5">
    <mergeCell ref="E8:G8"/>
    <mergeCell ref="B1:I1"/>
    <mergeCell ref="B2:I2"/>
    <mergeCell ref="B3:I3"/>
    <mergeCell ref="D6:G6"/>
  </mergeCells>
  <phoneticPr fontId="0" type="noConversion"/>
  <pageMargins left="0.17" right="0.18" top="0.28999999999999998" bottom="0.16" header="0.22" footer="0.16"/>
  <pageSetup scale="66" orientation="portrait" r:id="rId2"/>
  <headerFooter alignWithMargins="0"/>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
  <sheetViews>
    <sheetView zoomScaleNormal="100" workbookViewId="0">
      <selection activeCell="W32" sqref="W32"/>
    </sheetView>
  </sheetViews>
  <sheetFormatPr defaultRowHeight="12.75" x14ac:dyDescent="0.2"/>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Instructions</vt:lpstr>
      <vt:lpstr>RPR Form Pg 1</vt:lpstr>
      <vt:lpstr>RPR Form Pg 2</vt:lpstr>
      <vt:lpstr>Additional Comments</vt:lpstr>
      <vt:lpstr>Definitions</vt:lpstr>
      <vt:lpstr>'Additional Comments'!Print_Area</vt:lpstr>
      <vt:lpstr>Instructions!Print_Area</vt:lpstr>
      <vt:lpstr>'RPR Form Pg 1'!Print_Area</vt:lpstr>
      <vt:lpstr>'RPR Form Pg 2'!Print_Area</vt:lpstr>
    </vt:vector>
  </TitlesOfParts>
  <Company>Texas Commission on Environmental Quality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Water Treatment Plant Recycling Practices Report</dc:title>
  <dc:subject>Initial FBRR Recycling Report for Texas</dc:subject>
  <dc:creator>Jack C. Schulze, P.E.</dc:creator>
  <dc:description>This is the initial recycling practices report that must be submitted by Public Water Systems that are subject to the provisions of the Filter Backwash Recycle Rule._x000d_
_x000d_
versions 1 - 5 various drafts prepared during the development and pilot test phase_x000d_
v6 assigned form number and commentors remarks and responses removed</dc:description>
  <cp:lastModifiedBy>Katie Cunningham</cp:lastModifiedBy>
  <cp:lastPrinted>2017-10-06T14:11:30Z</cp:lastPrinted>
  <dcterms:created xsi:type="dcterms:W3CDTF">2003-01-22T20:07:11Z</dcterms:created>
  <dcterms:modified xsi:type="dcterms:W3CDTF">2017-10-06T14:12:02Z</dcterms:modified>
  <cp:category>PWS MORs</cp:category>
</cp:coreProperties>
</file>