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66925"/>
  <mc:AlternateContent xmlns:mc="http://schemas.openxmlformats.org/markup-compatibility/2006">
    <mc:Choice Requires="x15">
      <x15ac:absPath xmlns:x15ac="http://schemas.microsoft.com/office/spreadsheetml/2010/11/ac" url="\\tceq4afesvr1\PAFS\OA\Permits\Xmap\Databases\APD\APD Projects\2829\Workbooks\"/>
    </mc:Choice>
  </mc:AlternateContent>
  <xr:revisionPtr revIDLastSave="0" documentId="13_ncr:1_{9AD906D9-DA21-49B3-BB60-CA0C89C89623}" xr6:coauthVersionLast="47" xr6:coauthVersionMax="47" xr10:uidLastSave="{00000000-0000-0000-0000-000000000000}"/>
  <workbookProtection workbookAlgorithmName="SHA-512" workbookHashValue="Ca2Jclvy5oWVmqVMROdZx6pqBrjypXTIY+eMvu6dUcuTonPIJ6KROREgy/llz+IAld4ld1zq97F78NokWi6DEQ==" workbookSaltValue="UfBy6f5hEporVzLZqz/KQg==" workbookSpinCount="100000" lockStructure="1"/>
  <bookViews>
    <workbookView xWindow="210" yWindow="735" windowWidth="15915" windowHeight="8265" tabRatio="860" xr2:uid="{00000000-000D-0000-FFFF-FFFF00000000}"/>
  </bookViews>
  <sheets>
    <sheet name="Cover" sheetId="1" r:id="rId1"/>
    <sheet name="General Information" sheetId="4" r:id="rId2"/>
    <sheet name="§106.261 Checklist" sheetId="2" r:id="rId3"/>
    <sheet name="§106.262 Checklist" sheetId="3" r:id="rId4"/>
    <sheet name="Rule Summary" sheetId="6" r:id="rId5"/>
    <sheet name="Emission Summary" sheetId="11" r:id="rId6"/>
    <sheet name="List-261 Chemicals" sheetId="9" r:id="rId7"/>
    <sheet name="List-262 Chemicals" sheetId="7" r:id="rId8"/>
    <sheet name="List-1997 ACGIH" sheetId="5" r:id="rId9"/>
    <sheet name="FP-Glossary" sheetId="14" state="veryHidden" r:id="rId10"/>
    <sheet name="Reference" sheetId="13" state="veryHidden" r:id="rId11"/>
    <sheet name="Ref-FedAppl" sheetId="12" state="veryHidden" r:id="rId12"/>
    <sheet name="Ref-262 Distance" sheetId="8" state="veryHidden" r:id="rId13"/>
  </sheets>
  <definedNames>
    <definedName name="_xlnm._FilterDatabase" localSheetId="8" hidden="1">'List-1997 ACGIH'!$A$5:$B$689</definedName>
    <definedName name="_xlnm._FilterDatabase" localSheetId="6" hidden="1">'List-261 Chemicals'!$A$5:$A$54</definedName>
    <definedName name="_xlnm._FilterDatabase" localSheetId="11" hidden="1">'Ref-FedAppl'!$F$2:$J$30</definedName>
    <definedName name="CASNO_261">'List-261 Chemicals'!$C$5:$C$55</definedName>
    <definedName name="CASNO_262">'List-262 Chemicals'!$D$5:$D$100</definedName>
    <definedName name="CASNo1997">'List-1997 ACGIH'!$A$5:$D$689</definedName>
    <definedName name="Criteria_List">Reference!$A$24:$A$28</definedName>
    <definedName name="GI_FedAp_PI2">GI_FedAp_PI_NAS[#All]</definedName>
    <definedName name="_xlnm.Print_Area" localSheetId="2">'§106.261 Checklist'!$A$1:$H$61</definedName>
    <definedName name="_xlnm.Print_Area" localSheetId="3">'§106.262 Checklist'!$A$1:$I$71</definedName>
    <definedName name="_xlnm.Print_Area" localSheetId="0">Cover!$A$1:$B$27</definedName>
    <definedName name="_xlnm.Print_Area" localSheetId="5">'Emission Summary'!$A$1:$R$32</definedName>
    <definedName name="_xlnm.Print_Area" localSheetId="1">'General Information'!$A$1:$D$84</definedName>
    <definedName name="_xlnm.Print_Area" localSheetId="4">'Rule Summary'!$A$1:$K$50</definedName>
    <definedName name="_xlnm.Print_Titles" localSheetId="2">'§106.261 Checklist'!$38:$38</definedName>
    <definedName name="_xlnm.Print_Titles" localSheetId="3">'§106.262 Checklist'!$36:$36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2" i="2" l="1"/>
  <c r="H31" i="2"/>
  <c r="H30" i="2"/>
  <c r="H29" i="2"/>
  <c r="H28" i="2"/>
  <c r="H27" i="2"/>
  <c r="H26" i="2"/>
  <c r="H25" i="2"/>
  <c r="H24" i="2"/>
  <c r="H23" i="2"/>
  <c r="H22" i="2"/>
  <c r="H21" i="2"/>
  <c r="H20" i="2"/>
  <c r="H19" i="2"/>
  <c r="H18" i="2"/>
  <c r="H17" i="2"/>
  <c r="H16" i="2"/>
  <c r="H15" i="2"/>
  <c r="H14" i="2"/>
  <c r="H13" i="2"/>
  <c r="I58" i="2"/>
  <c r="I57" i="2"/>
  <c r="I56" i="2"/>
  <c r="I55" i="2"/>
  <c r="I54" i="2"/>
  <c r="I53" i="2"/>
  <c r="I52" i="2"/>
  <c r="I51" i="2"/>
  <c r="I50" i="2"/>
  <c r="I49" i="2"/>
  <c r="I48" i="2"/>
  <c r="I47" i="2"/>
  <c r="I46" i="2"/>
  <c r="I45" i="2"/>
  <c r="I44" i="2"/>
  <c r="I43" i="2"/>
  <c r="I42" i="2"/>
  <c r="I41" i="2"/>
  <c r="I40" i="2"/>
  <c r="I39" i="2"/>
  <c r="D56" i="3" l="1"/>
  <c r="D55" i="3"/>
  <c r="D54" i="3"/>
  <c r="D53" i="3"/>
  <c r="D52" i="3"/>
  <c r="D51" i="3"/>
  <c r="D50" i="3"/>
  <c r="D49" i="3"/>
  <c r="D48" i="3"/>
  <c r="D47" i="3"/>
  <c r="D46" i="3"/>
  <c r="D45" i="3"/>
  <c r="D44" i="3"/>
  <c r="D43" i="3"/>
  <c r="D42" i="3"/>
  <c r="D41" i="3"/>
  <c r="D40" i="3"/>
  <c r="D39" i="3"/>
  <c r="D38" i="3"/>
  <c r="D37" i="3"/>
  <c r="D31" i="3"/>
  <c r="D30" i="3"/>
  <c r="D29" i="3"/>
  <c r="D28" i="3"/>
  <c r="D27" i="3"/>
  <c r="D26" i="3"/>
  <c r="D25" i="3"/>
  <c r="D24" i="3"/>
  <c r="D23" i="3"/>
  <c r="D22" i="3"/>
  <c r="D21" i="3"/>
  <c r="D20" i="3"/>
  <c r="D19" i="3"/>
  <c r="D18" i="3"/>
  <c r="D17" i="3"/>
  <c r="D16" i="3"/>
  <c r="D15" i="3"/>
  <c r="D14" i="3"/>
  <c r="D13" i="3"/>
  <c r="D12" i="3"/>
  <c r="C56" i="3"/>
  <c r="C55" i="3"/>
  <c r="C54" i="3"/>
  <c r="C53" i="3"/>
  <c r="C52" i="3"/>
  <c r="C51" i="3"/>
  <c r="C50" i="3"/>
  <c r="C49" i="3"/>
  <c r="C48" i="3"/>
  <c r="C47" i="3"/>
  <c r="C46" i="3"/>
  <c r="C45" i="3"/>
  <c r="C44" i="3"/>
  <c r="C43" i="3"/>
  <c r="C42" i="3"/>
  <c r="C41" i="3"/>
  <c r="C40" i="3"/>
  <c r="C39" i="3"/>
  <c r="C38" i="3"/>
  <c r="C37" i="3"/>
  <c r="D68" i="6" l="1"/>
  <c r="C68" i="6"/>
  <c r="D67" i="6"/>
  <c r="C67" i="6"/>
  <c r="D66" i="6"/>
  <c r="C66" i="6"/>
  <c r="D65" i="6"/>
  <c r="C65" i="6"/>
  <c r="D64" i="6"/>
  <c r="C64" i="6"/>
  <c r="D63" i="6"/>
  <c r="C63" i="6"/>
  <c r="C59" i="6" l="1"/>
  <c r="D59" i="6"/>
  <c r="C60" i="6"/>
  <c r="D60" i="6"/>
  <c r="A27" i="13" l="1"/>
  <c r="D77" i="4" l="1"/>
  <c r="D76" i="4"/>
  <c r="D75" i="4"/>
  <c r="D67" i="4"/>
  <c r="D66" i="4"/>
  <c r="D65" i="4"/>
  <c r="D64" i="4"/>
  <c r="D63" i="4"/>
  <c r="D62" i="4"/>
  <c r="D61" i="4"/>
  <c r="D60" i="4"/>
  <c r="D59" i="4"/>
  <c r="D58" i="4"/>
  <c r="D57" i="4"/>
  <c r="D56" i="4"/>
  <c r="D55" i="4"/>
  <c r="D54" i="4"/>
  <c r="D53" i="4"/>
  <c r="D74" i="4"/>
  <c r="L3" i="12" l="1" a="1"/>
  <c r="L3" i="12" s="1"/>
  <c r="B61" i="6" l="1"/>
  <c r="B69" i="6"/>
  <c r="D69" i="6" l="1"/>
  <c r="C69" i="6"/>
  <c r="B77" i="6"/>
  <c r="A43" i="4" l="1"/>
  <c r="D76" i="6" l="1"/>
  <c r="D75" i="6"/>
  <c r="D58" i="6"/>
  <c r="D74" i="6" s="1"/>
  <c r="D57" i="6"/>
  <c r="D73" i="6" s="1"/>
  <c r="D56" i="6"/>
  <c r="D72" i="6" s="1"/>
  <c r="D55" i="6"/>
  <c r="D71" i="6" s="1"/>
  <c r="D54" i="6"/>
  <c r="C76" i="6"/>
  <c r="C75" i="6"/>
  <c r="C58" i="6"/>
  <c r="C74" i="6" s="1"/>
  <c r="C57" i="6"/>
  <c r="C73" i="6" s="1"/>
  <c r="C56" i="6"/>
  <c r="C72" i="6" s="1"/>
  <c r="C55" i="6"/>
  <c r="C71" i="6" s="1"/>
  <c r="C54" i="6"/>
  <c r="A63" i="6"/>
  <c r="A64" i="6" s="1"/>
  <c r="A65" i="6" s="1"/>
  <c r="A66" i="6" s="1"/>
  <c r="A67" i="6" s="1"/>
  <c r="A68" i="6" s="1"/>
  <c r="A69" i="6" s="1"/>
  <c r="A55" i="6"/>
  <c r="A56" i="6" s="1"/>
  <c r="A57" i="6" s="1"/>
  <c r="A58" i="6" s="1"/>
  <c r="A59" i="6" s="1"/>
  <c r="A60" i="6" s="1"/>
  <c r="A61" i="6" s="1"/>
  <c r="D61" i="6"/>
  <c r="D77" i="6" s="1"/>
  <c r="C61" i="6" l="1"/>
  <c r="C77" i="6" l="1"/>
  <c r="C42" i="6" l="1"/>
  <c r="C43" i="6"/>
  <c r="C44" i="6"/>
  <c r="C45" i="6"/>
  <c r="C46" i="6"/>
  <c r="C47" i="6"/>
  <c r="C48" i="6"/>
  <c r="C49" i="6"/>
  <c r="B42" i="6"/>
  <c r="B43" i="6"/>
  <c r="B44" i="6"/>
  <c r="B45" i="6"/>
  <c r="B46" i="6"/>
  <c r="B47" i="6"/>
  <c r="B48" i="6"/>
  <c r="B49" i="6"/>
  <c r="A42" i="6"/>
  <c r="A43" i="6"/>
  <c r="A44" i="6"/>
  <c r="A45" i="6"/>
  <c r="A46" i="6"/>
  <c r="A47" i="6"/>
  <c r="A48" i="6"/>
  <c r="A49" i="6"/>
  <c r="D43" i="6"/>
  <c r="D44" i="6"/>
  <c r="D45" i="6"/>
  <c r="D46" i="6"/>
  <c r="D47" i="6"/>
  <c r="D48" i="6"/>
  <c r="D49" i="6"/>
  <c r="I31" i="6" l="1"/>
  <c r="I32" i="6"/>
  <c r="I33" i="6"/>
  <c r="I34" i="6"/>
  <c r="I35" i="6"/>
  <c r="I36" i="6"/>
  <c r="I37" i="6"/>
  <c r="I38" i="6"/>
  <c r="I39" i="6"/>
  <c r="I40" i="6"/>
  <c r="I41" i="6"/>
  <c r="I42" i="6"/>
  <c r="I43" i="6"/>
  <c r="I44" i="6"/>
  <c r="I45" i="6"/>
  <c r="I46" i="6"/>
  <c r="I47" i="6"/>
  <c r="I48" i="6"/>
  <c r="I49" i="6"/>
  <c r="H31" i="6"/>
  <c r="H32" i="6"/>
  <c r="H33" i="6"/>
  <c r="H34" i="6"/>
  <c r="H35" i="6"/>
  <c r="H36" i="6"/>
  <c r="H37" i="6"/>
  <c r="H38" i="6"/>
  <c r="H39" i="6"/>
  <c r="H40" i="6"/>
  <c r="H41" i="6"/>
  <c r="H42" i="6"/>
  <c r="H43" i="6"/>
  <c r="H44" i="6"/>
  <c r="H45" i="6"/>
  <c r="H46" i="6"/>
  <c r="H47" i="6"/>
  <c r="H48" i="6"/>
  <c r="H49" i="6"/>
  <c r="I30" i="6"/>
  <c r="H30" i="6"/>
  <c r="C31" i="6"/>
  <c r="C32" i="6"/>
  <c r="C33" i="6"/>
  <c r="C34" i="6"/>
  <c r="C35" i="6"/>
  <c r="C36" i="6"/>
  <c r="C37" i="6"/>
  <c r="C38" i="6"/>
  <c r="C39" i="6"/>
  <c r="C40" i="6"/>
  <c r="C41" i="6"/>
  <c r="B31" i="6"/>
  <c r="B32" i="6"/>
  <c r="B33" i="6"/>
  <c r="B34" i="6"/>
  <c r="B35" i="6"/>
  <c r="B36" i="6"/>
  <c r="B37" i="6"/>
  <c r="B38" i="6"/>
  <c r="B39" i="6"/>
  <c r="B40" i="6"/>
  <c r="B41" i="6"/>
  <c r="C30" i="6"/>
  <c r="B30" i="6"/>
  <c r="C8" i="6" l="1"/>
  <c r="C9" i="6"/>
  <c r="C10" i="6"/>
  <c r="C11" i="6"/>
  <c r="C12" i="6"/>
  <c r="C13" i="6"/>
  <c r="C14" i="6"/>
  <c r="C15" i="6"/>
  <c r="C16" i="6"/>
  <c r="C17" i="6"/>
  <c r="C18" i="6"/>
  <c r="C19" i="6"/>
  <c r="C20" i="6"/>
  <c r="C21" i="6"/>
  <c r="C22" i="6"/>
  <c r="C23" i="6"/>
  <c r="C24" i="6"/>
  <c r="C25" i="6"/>
  <c r="C26" i="6"/>
  <c r="B8" i="6"/>
  <c r="B9" i="6"/>
  <c r="B10" i="6"/>
  <c r="B11" i="6"/>
  <c r="B12" i="6"/>
  <c r="B13" i="6"/>
  <c r="B14" i="6"/>
  <c r="B15" i="6"/>
  <c r="B16" i="6"/>
  <c r="B17" i="6"/>
  <c r="B18" i="6"/>
  <c r="B19" i="6"/>
  <c r="B20" i="6"/>
  <c r="B21" i="6"/>
  <c r="B22" i="6"/>
  <c r="B23" i="6"/>
  <c r="B24" i="6"/>
  <c r="B25" i="6"/>
  <c r="B26" i="6"/>
  <c r="C7" i="6"/>
  <c r="B7" i="6"/>
  <c r="A6" i="2"/>
  <c r="X6" i="7" l="1" a="1"/>
  <c r="X6" i="7" s="1"/>
  <c r="W6" i="7" a="1"/>
  <c r="W6" i="7" s="1"/>
  <c r="V6" i="7" a="1"/>
  <c r="V6" i="7" s="1"/>
  <c r="U6" i="7" a="1"/>
  <c r="U6" i="7" s="1"/>
  <c r="T6" i="7" a="1"/>
  <c r="T6" i="7" s="1"/>
  <c r="S6" i="7" a="1"/>
  <c r="S6" i="7" s="1"/>
  <c r="R6" i="7" a="1"/>
  <c r="R6" i="7" s="1"/>
  <c r="Q6" i="7" a="1"/>
  <c r="Q6" i="7" s="1"/>
  <c r="P6" i="7" a="1"/>
  <c r="P6" i="7" s="1"/>
  <c r="O6" i="7" a="1"/>
  <c r="O6" i="7" s="1"/>
  <c r="N6" i="7" a="1"/>
  <c r="N6" i="7" s="1"/>
  <c r="M6" i="7" a="1"/>
  <c r="M6" i="7" s="1"/>
  <c r="L6" i="7" a="1"/>
  <c r="L6" i="7" s="1"/>
  <c r="K6" i="7" a="1"/>
  <c r="K6" i="7" s="1"/>
  <c r="J6" i="7" a="1"/>
  <c r="J6" i="7" s="1"/>
  <c r="I6" i="7" a="1"/>
  <c r="I6" i="7" s="1"/>
  <c r="H6" i="7" a="1"/>
  <c r="H6" i="7" s="1"/>
  <c r="G6" i="7" a="1"/>
  <c r="G6" i="7" s="1"/>
  <c r="F6" i="7" a="1"/>
  <c r="F6" i="7" s="1"/>
  <c r="E6" i="7" a="1"/>
  <c r="E6" i="7" s="1"/>
  <c r="AB6" i="5" a="1"/>
  <c r="AB6" i="5" s="1"/>
  <c r="AA6" i="5" a="1"/>
  <c r="AA6" i="5" s="1"/>
  <c r="Z6" i="5" a="1"/>
  <c r="Z6" i="5" s="1"/>
  <c r="Y6" i="5" a="1"/>
  <c r="Y6" i="5" s="1"/>
  <c r="X6" i="5" a="1"/>
  <c r="X6" i="5" s="1"/>
  <c r="W6" i="5" a="1"/>
  <c r="W6" i="5" s="1"/>
  <c r="V6" i="5" a="1"/>
  <c r="V6" i="5" s="1"/>
  <c r="U6" i="5" a="1"/>
  <c r="U6" i="5" s="1"/>
  <c r="T6" i="5" a="1"/>
  <c r="T6" i="5" s="1"/>
  <c r="S6" i="5" a="1"/>
  <c r="S6" i="5" s="1"/>
  <c r="R6" i="5" a="1"/>
  <c r="R6" i="5" s="1"/>
  <c r="Q6" i="5" a="1"/>
  <c r="Q6" i="5" s="1"/>
  <c r="P6" i="5" a="1"/>
  <c r="P6" i="5" s="1"/>
  <c r="O6" i="5" a="1"/>
  <c r="O6" i="5" s="1"/>
  <c r="N6" i="5" a="1"/>
  <c r="N6" i="5" s="1"/>
  <c r="M6" i="5" a="1"/>
  <c r="M6" i="5" s="1"/>
  <c r="L6" i="5" a="1"/>
  <c r="L6" i="5" s="1"/>
  <c r="K6" i="5" a="1"/>
  <c r="K6" i="5" s="1"/>
  <c r="J6" i="5" a="1"/>
  <c r="J6" i="5" s="1"/>
  <c r="I6" i="5" a="1"/>
  <c r="I6" i="5" s="1"/>
  <c r="V6" i="9" a="1"/>
  <c r="V6" i="9" s="1"/>
  <c r="U6" i="9" a="1"/>
  <c r="U6" i="9" s="1"/>
  <c r="T6" i="9" a="1"/>
  <c r="T6" i="9" s="1"/>
  <c r="S6" i="9" a="1"/>
  <c r="S6" i="9" s="1"/>
  <c r="R6" i="9" a="1"/>
  <c r="R6" i="9" s="1"/>
  <c r="Q6" i="9" a="1"/>
  <c r="Q6" i="9" s="1"/>
  <c r="P6" i="9" a="1"/>
  <c r="P6" i="9" s="1"/>
  <c r="O6" i="9" a="1"/>
  <c r="O6" i="9" s="1"/>
  <c r="N6" i="9" a="1"/>
  <c r="N6" i="9" s="1"/>
  <c r="M6" i="9" a="1"/>
  <c r="M6" i="9" s="1"/>
  <c r="L6" i="9" a="1"/>
  <c r="L6" i="9" s="1"/>
  <c r="K6" i="9" a="1"/>
  <c r="K6" i="9" s="1"/>
  <c r="J6" i="9" a="1"/>
  <c r="J6" i="9" s="1"/>
  <c r="I6" i="9" a="1"/>
  <c r="I6" i="9" s="1"/>
  <c r="H6" i="9" a="1"/>
  <c r="H6" i="9" s="1"/>
  <c r="G6" i="9" a="1"/>
  <c r="G6" i="9" s="1"/>
  <c r="F6" i="9" a="1"/>
  <c r="F6" i="9" s="1"/>
  <c r="E6" i="9" a="1"/>
  <c r="E6" i="9" s="1"/>
  <c r="D6" i="9" a="1"/>
  <c r="D6" i="9" s="1"/>
  <c r="G36" i="12" l="1"/>
  <c r="B78" i="4"/>
  <c r="G37" i="12" l="1"/>
  <c r="B43" i="4" s="1"/>
  <c r="B68" i="4"/>
  <c r="D31" i="6"/>
  <c r="D32" i="6"/>
  <c r="D33" i="6"/>
  <c r="D34" i="6"/>
  <c r="D35" i="6"/>
  <c r="D36" i="6"/>
  <c r="D37" i="6"/>
  <c r="D38" i="6"/>
  <c r="D39" i="6"/>
  <c r="D40" i="6"/>
  <c r="D41" i="6"/>
  <c r="D42" i="6"/>
  <c r="D30" i="6"/>
  <c r="D8" i="6"/>
  <c r="D9" i="6"/>
  <c r="D10" i="6"/>
  <c r="D11" i="6"/>
  <c r="D12" i="6"/>
  <c r="D13" i="6"/>
  <c r="D14" i="6"/>
  <c r="D15" i="6"/>
  <c r="D16" i="6"/>
  <c r="D17" i="6"/>
  <c r="D18" i="6"/>
  <c r="D19" i="6"/>
  <c r="D20" i="6"/>
  <c r="D21" i="6"/>
  <c r="D22" i="6"/>
  <c r="D23" i="6"/>
  <c r="D24" i="6"/>
  <c r="D25" i="6"/>
  <c r="D26" i="6"/>
  <c r="D7" i="6"/>
  <c r="F28" i="11" l="1"/>
  <c r="H28" i="11"/>
  <c r="J28" i="11"/>
  <c r="L28" i="11"/>
  <c r="N28" i="11"/>
  <c r="P28" i="11"/>
  <c r="R28" i="11"/>
  <c r="D28" i="11"/>
  <c r="G31" i="6" l="1"/>
  <c r="G32" i="6"/>
  <c r="G33" i="6"/>
  <c r="G34" i="6"/>
  <c r="G35" i="6"/>
  <c r="G36" i="6"/>
  <c r="G37" i="6"/>
  <c r="G38" i="6"/>
  <c r="G39" i="6"/>
  <c r="G40" i="6"/>
  <c r="G41" i="6"/>
  <c r="G42" i="6"/>
  <c r="G43" i="6"/>
  <c r="G44" i="6"/>
  <c r="G45" i="6"/>
  <c r="G46" i="6"/>
  <c r="G47" i="6"/>
  <c r="G48" i="6"/>
  <c r="G49" i="6"/>
  <c r="G30" i="6"/>
  <c r="G8" i="6" l="1"/>
  <c r="G9" i="6"/>
  <c r="G10" i="6"/>
  <c r="G11" i="6"/>
  <c r="G12" i="6"/>
  <c r="G13" i="6"/>
  <c r="G14" i="6"/>
  <c r="G15" i="6"/>
  <c r="G16" i="6"/>
  <c r="G17" i="6"/>
  <c r="G18" i="6"/>
  <c r="G19" i="6"/>
  <c r="G20" i="6"/>
  <c r="G21" i="6"/>
  <c r="G22" i="6"/>
  <c r="G23" i="6"/>
  <c r="G24" i="6"/>
  <c r="G25" i="6"/>
  <c r="G26" i="6"/>
  <c r="G7" i="6"/>
  <c r="A31" i="6"/>
  <c r="A32" i="6"/>
  <c r="A33" i="6"/>
  <c r="A34" i="6"/>
  <c r="A35" i="6"/>
  <c r="A36" i="6"/>
  <c r="A37" i="6"/>
  <c r="A38" i="6"/>
  <c r="A39" i="6"/>
  <c r="A40" i="6"/>
  <c r="A41" i="6"/>
  <c r="A30" i="6"/>
  <c r="A8" i="6"/>
  <c r="A9" i="6"/>
  <c r="A10" i="6"/>
  <c r="A11" i="6"/>
  <c r="A12" i="6"/>
  <c r="A13" i="6"/>
  <c r="A14" i="6"/>
  <c r="A15" i="6"/>
  <c r="A16" i="6"/>
  <c r="A17" i="6"/>
  <c r="A18" i="6"/>
  <c r="A19" i="6"/>
  <c r="A20" i="6"/>
  <c r="A21" i="6"/>
  <c r="A22" i="6"/>
  <c r="A23" i="6"/>
  <c r="A24" i="6"/>
  <c r="A25" i="6"/>
  <c r="A26" i="6"/>
  <c r="A7" i="6"/>
  <c r="E3" i="8" l="1"/>
  <c r="E5" i="8" s="1"/>
  <c r="E7" i="8" l="1"/>
  <c r="E6" i="8"/>
  <c r="E4" i="8"/>
  <c r="E8" i="8" l="1"/>
  <c r="I8" i="3" s="1"/>
  <c r="E26" i="3" l="1"/>
  <c r="E53" i="3"/>
  <c r="E19" i="3"/>
  <c r="E51" i="3"/>
  <c r="E29" i="3"/>
  <c r="E14" i="3"/>
  <c r="E41" i="3"/>
  <c r="E21" i="3"/>
  <c r="E18" i="3"/>
  <c r="E20" i="3"/>
  <c r="E55" i="3"/>
  <c r="E40" i="3"/>
  <c r="E42" i="3"/>
  <c r="E46" i="3"/>
  <c r="E56" i="3"/>
  <c r="E17" i="3"/>
  <c r="E25" i="3"/>
  <c r="E16" i="3"/>
  <c r="E23" i="3"/>
  <c r="E44" i="3"/>
  <c r="E27" i="3"/>
  <c r="E52" i="3"/>
  <c r="E39" i="3"/>
  <c r="E24" i="3"/>
  <c r="E38" i="3"/>
  <c r="E30" i="3"/>
  <c r="E13" i="3"/>
  <c r="E48" i="3"/>
  <c r="E31" i="3"/>
  <c r="E28" i="3"/>
  <c r="E45" i="3"/>
  <c r="E50" i="3"/>
  <c r="E43" i="3"/>
  <c r="E15" i="3"/>
  <c r="E49" i="3"/>
  <c r="E54" i="3"/>
  <c r="E47" i="3"/>
  <c r="E22" i="3"/>
  <c r="E37" i="3"/>
  <c r="E12" i="3"/>
  <c r="F56" i="3" l="1"/>
  <c r="I56" i="3" s="1"/>
  <c r="J49" i="6" s="1"/>
  <c r="F47" i="3"/>
  <c r="I47" i="3" s="1"/>
  <c r="F54" i="3"/>
  <c r="I54" i="3" s="1"/>
  <c r="J47" i="6" s="1"/>
  <c r="F48" i="3"/>
  <c r="I48" i="3" s="1"/>
  <c r="F44" i="3"/>
  <c r="I44" i="3" s="1"/>
  <c r="F40" i="3"/>
  <c r="I40" i="3" s="1"/>
  <c r="F51" i="3"/>
  <c r="I51" i="3" s="1"/>
  <c r="J44" i="6" s="1"/>
  <c r="F45" i="3"/>
  <c r="I45" i="3" s="1"/>
  <c r="J38" i="6" s="1"/>
  <c r="F42" i="3"/>
  <c r="I42" i="3" s="1"/>
  <c r="F49" i="3"/>
  <c r="I49" i="3" s="1"/>
  <c r="J42" i="6" s="1"/>
  <c r="F55" i="3"/>
  <c r="I55" i="3" s="1"/>
  <c r="F50" i="3"/>
  <c r="I50" i="3" s="1"/>
  <c r="J43" i="6" s="1"/>
  <c r="F41" i="3"/>
  <c r="I41" i="3" s="1"/>
  <c r="F46" i="3"/>
  <c r="I46" i="3" s="1"/>
  <c r="J39" i="6" s="1"/>
  <c r="F53" i="3"/>
  <c r="I53" i="3" s="1"/>
  <c r="F39" i="3"/>
  <c r="I39" i="3" s="1"/>
  <c r="F52" i="3"/>
  <c r="F43" i="3"/>
  <c r="I43" i="3" s="1"/>
  <c r="F38" i="3"/>
  <c r="I38" i="3" s="1"/>
  <c r="F22" i="3"/>
  <c r="I17" i="6" s="1"/>
  <c r="H17" i="6"/>
  <c r="F14" i="3"/>
  <c r="I9" i="6" s="1"/>
  <c r="H9" i="6"/>
  <c r="F21" i="3"/>
  <c r="I16" i="6" s="1"/>
  <c r="H16" i="6"/>
  <c r="F29" i="3"/>
  <c r="I24" i="6" s="1"/>
  <c r="H24" i="6"/>
  <c r="F17" i="3"/>
  <c r="I17" i="3" s="1"/>
  <c r="H12" i="6"/>
  <c r="F27" i="3"/>
  <c r="I22" i="6" s="1"/>
  <c r="H22" i="6"/>
  <c r="H7" i="6"/>
  <c r="F13" i="3"/>
  <c r="I8" i="6" s="1"/>
  <c r="H8" i="6"/>
  <c r="F23" i="3"/>
  <c r="I18" i="6" s="1"/>
  <c r="H18" i="6"/>
  <c r="F19" i="3"/>
  <c r="I14" i="6" s="1"/>
  <c r="H14" i="6"/>
  <c r="F24" i="3"/>
  <c r="I19" i="6" s="1"/>
  <c r="H19" i="6"/>
  <c r="F16" i="3"/>
  <c r="I11" i="6" s="1"/>
  <c r="H11" i="6"/>
  <c r="F20" i="3"/>
  <c r="I15" i="6" s="1"/>
  <c r="H15" i="6"/>
  <c r="F28" i="3"/>
  <c r="I23" i="6" s="1"/>
  <c r="H23" i="6"/>
  <c r="F31" i="3"/>
  <c r="I26" i="6" s="1"/>
  <c r="H26" i="6"/>
  <c r="F15" i="3"/>
  <c r="I10" i="6" s="1"/>
  <c r="H10" i="6"/>
  <c r="F30" i="3"/>
  <c r="I25" i="6" s="1"/>
  <c r="H25" i="6"/>
  <c r="F25" i="3"/>
  <c r="I20" i="6" s="1"/>
  <c r="H20" i="6"/>
  <c r="F18" i="3"/>
  <c r="I13" i="6" s="1"/>
  <c r="H13" i="6"/>
  <c r="F26" i="3"/>
  <c r="I21" i="6" s="1"/>
  <c r="H21" i="6"/>
  <c r="F12" i="3"/>
  <c r="I12" i="3" s="1"/>
  <c r="F37" i="3"/>
  <c r="I37" i="3" s="1"/>
  <c r="I13" i="3" l="1"/>
  <c r="J8" i="6" s="1"/>
  <c r="I24" i="3"/>
  <c r="I31" i="3"/>
  <c r="J26" i="6" s="1"/>
  <c r="I14" i="3"/>
  <c r="J9" i="6" s="1"/>
  <c r="I19" i="3"/>
  <c r="J14" i="6" s="1"/>
  <c r="I22" i="3"/>
  <c r="J17" i="6" s="1"/>
  <c r="I27" i="3"/>
  <c r="J22" i="6" s="1"/>
  <c r="I20" i="3"/>
  <c r="J15" i="6" s="1"/>
  <c r="I23" i="3"/>
  <c r="J18" i="6" s="1"/>
  <c r="I18" i="3"/>
  <c r="J13" i="6" s="1"/>
  <c r="I16" i="3"/>
  <c r="J11" i="6" s="1"/>
  <c r="I28" i="3"/>
  <c r="J23" i="6" s="1"/>
  <c r="I21" i="3"/>
  <c r="J16" i="6" s="1"/>
  <c r="I30" i="3"/>
  <c r="J25" i="6" s="1"/>
  <c r="I26" i="3"/>
  <c r="J21" i="6" s="1"/>
  <c r="I15" i="3"/>
  <c r="J10" i="6" s="1"/>
  <c r="I29" i="3"/>
  <c r="J24" i="6" s="1"/>
  <c r="I25" i="3"/>
  <c r="J41" i="6"/>
  <c r="I52" i="3"/>
  <c r="J45" i="6" s="1"/>
  <c r="J48" i="6"/>
  <c r="J37" i="6"/>
  <c r="J46" i="6"/>
  <c r="J35" i="6"/>
  <c r="J40" i="6"/>
  <c r="J32" i="6"/>
  <c r="J33" i="6"/>
  <c r="J19" i="6"/>
  <c r="J30" i="6"/>
  <c r="J20" i="6"/>
  <c r="J12" i="6"/>
  <c r="C62" i="6"/>
  <c r="D62" i="6"/>
  <c r="I7" i="6"/>
  <c r="J31" i="6"/>
  <c r="J34" i="6"/>
  <c r="J36" i="6"/>
  <c r="J7" i="6"/>
  <c r="I12" i="6" l="1"/>
  <c r="D70" i="6"/>
  <c r="D78" i="6"/>
  <c r="C70" i="6"/>
  <c r="C78" i="6"/>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<sst xmlns="http://schemas.openxmlformats.org/spreadsheetml/2006/main" count="2854" uniqueCount="2233">
  <si>
    <t>Are facilities or changes located at least 100 feet from any recreational area or residence or other structure not occupied or used solely by the owner or operator of the facilities or the owner of the property upon which the facilities are located?</t>
  </si>
  <si>
    <t>General Information</t>
  </si>
  <si>
    <t>I. Project Information</t>
  </si>
  <si>
    <t>30 TAC §106.261 Checklist</t>
  </si>
  <si>
    <t>Are there any changes to or additions of any existing air pollution abatement equipment?</t>
  </si>
  <si>
    <t>Will there be any visible emissions, except uncombined water, emitted to the atmosphere from any point or fugitive source in amounts greater than 5.0% opacity in any six-minute period?</t>
  </si>
  <si>
    <t>Chemical</t>
  </si>
  <si>
    <t>Acetone</t>
  </si>
  <si>
    <t>Acetaldehyde</t>
  </si>
  <si>
    <t>Acetone Cyanohydrin</t>
  </si>
  <si>
    <t>Acetonitrile</t>
  </si>
  <si>
    <t>Acetylene</t>
  </si>
  <si>
    <t>N-Amyl Acetate</t>
  </si>
  <si>
    <t>Sec-Amyl Acetate</t>
  </si>
  <si>
    <t>Benzene</t>
  </si>
  <si>
    <t>Beryllium and Compounds</t>
  </si>
  <si>
    <t>Boron Trifluoride, as HF</t>
  </si>
  <si>
    <t>Butyl Alcohol, -</t>
  </si>
  <si>
    <t>Butyl Acrylate</t>
  </si>
  <si>
    <t>Butyl Chromate</t>
  </si>
  <si>
    <t>Butyl Glycidyl Ether</t>
  </si>
  <si>
    <t>Butyl Mercaptan</t>
  </si>
  <si>
    <t>Butyraldehyde</t>
  </si>
  <si>
    <t>Butyric Acid</t>
  </si>
  <si>
    <t>Butyronitrile</t>
  </si>
  <si>
    <t>Carbon Tetrachloride</t>
  </si>
  <si>
    <t>Chloroform</t>
  </si>
  <si>
    <t>Chlorophenol</t>
  </si>
  <si>
    <t>Chloroprene</t>
  </si>
  <si>
    <t>Chromic Acid</t>
  </si>
  <si>
    <t>Chromium Metal, Chromium II and III Compounds</t>
  </si>
  <si>
    <t>Chromium VI Compounds</t>
  </si>
  <si>
    <t>Coal Tar Pitch Volatiles</t>
  </si>
  <si>
    <t>Creosote</t>
  </si>
  <si>
    <t>Cresol</t>
  </si>
  <si>
    <t>Cumene</t>
  </si>
  <si>
    <t>Dicyclopentadiene</t>
  </si>
  <si>
    <t>Diethylaminoethanol</t>
  </si>
  <si>
    <t>Diisobutyl Ketone</t>
  </si>
  <si>
    <t>Dimethyl Aniline</t>
  </si>
  <si>
    <t>Dioxane</t>
  </si>
  <si>
    <t>Dipropylamine</t>
  </si>
  <si>
    <t>Ethyl Acrylate</t>
  </si>
  <si>
    <t>Ethylene Dibromide</t>
  </si>
  <si>
    <t>Ethylene Glycol</t>
  </si>
  <si>
    <t>Ethylene Glycol Dinitrate</t>
  </si>
  <si>
    <t>Ethylidene-2-norbornene, 5-</t>
  </si>
  <si>
    <t>Ethyl Mercaptan</t>
  </si>
  <si>
    <t>Ethyl Sulfide</t>
  </si>
  <si>
    <t>Glycolonitrile</t>
  </si>
  <si>
    <t>Halothane</t>
  </si>
  <si>
    <t>Heptane</t>
  </si>
  <si>
    <t>Hexanediamine, 1,6-</t>
  </si>
  <si>
    <t>Hydrogen Chloride</t>
  </si>
  <si>
    <t>Hydrogen Fluoride</t>
  </si>
  <si>
    <t>Hydrogen Sulfide</t>
  </si>
  <si>
    <t>Isoamyl Acetate</t>
  </si>
  <si>
    <t>Isoamyl Alcohol</t>
  </si>
  <si>
    <t>Isobutyronitrile</t>
  </si>
  <si>
    <t>Kepone</t>
  </si>
  <si>
    <t>Kerosene</t>
  </si>
  <si>
    <t>Malononitrile</t>
  </si>
  <si>
    <t>Mesityl Oxide</t>
  </si>
  <si>
    <t>Methyl Acrylate</t>
  </si>
  <si>
    <t>Methyl Amyl Ketone</t>
  </si>
  <si>
    <t>Methyl-t-butyl ether</t>
  </si>
  <si>
    <t>Methyl Butyl Ketone</t>
  </si>
  <si>
    <t>Methyl Disulfide</t>
  </si>
  <si>
    <t>Methylenebis (2-chloroaniline) (MOCA)</t>
  </si>
  <si>
    <t>Methylene Chloride</t>
  </si>
  <si>
    <t>Methyl Isoamyl Ketone</t>
  </si>
  <si>
    <t>Methyl Mercaptan</t>
  </si>
  <si>
    <t>Methyl Methacrylate</t>
  </si>
  <si>
    <t>Methyl Propyl Ketone</t>
  </si>
  <si>
    <t>Methyl Sulfide</t>
  </si>
  <si>
    <t>Mineral Spirits</t>
  </si>
  <si>
    <t>Naphtha</t>
  </si>
  <si>
    <t>Nickel, Inorganic Compounds</t>
  </si>
  <si>
    <t>Nitroglycerine</t>
  </si>
  <si>
    <t>Nitropropane</t>
  </si>
  <si>
    <t>Octane</t>
  </si>
  <si>
    <t>Parathion</t>
  </si>
  <si>
    <t>Pentane</t>
  </si>
  <si>
    <t>Perchloroethylene</t>
  </si>
  <si>
    <t>Petroleum Ether</t>
  </si>
  <si>
    <t>Phenyl Mercaptan</t>
  </si>
  <si>
    <t>Propionitrile</t>
  </si>
  <si>
    <t>Propyl Acetate</t>
  </si>
  <si>
    <t>Propylene Oxide</t>
  </si>
  <si>
    <t>Propyl Mercaptan</t>
  </si>
  <si>
    <t>Silica-amorphous- precipitated, silica gel</t>
  </si>
  <si>
    <t>Silicon Carbide</t>
  </si>
  <si>
    <t>Stoddard Solvent</t>
  </si>
  <si>
    <t>Styrene</t>
  </si>
  <si>
    <t>Succinonitrile</t>
  </si>
  <si>
    <t>Tolidine</t>
  </si>
  <si>
    <t>Trichloroethylene</t>
  </si>
  <si>
    <t>Trimethylamine</t>
  </si>
  <si>
    <t>Valeric Acid</t>
  </si>
  <si>
    <t>Vinyl Acetate</t>
  </si>
  <si>
    <t>Vinyl Chloride</t>
  </si>
  <si>
    <t>III. Associated Emission Increases</t>
  </si>
  <si>
    <t>Please indicate which rule, or both, are applicable to this project:</t>
  </si>
  <si>
    <t>Actual Hourly Increases (lb/hr)</t>
  </si>
  <si>
    <t>Actual Annual Increase (tpy)</t>
  </si>
  <si>
    <t>30 TAC §106.262 Checklist</t>
  </si>
  <si>
    <t>I. §106.262(a)(2)</t>
  </si>
  <si>
    <t>Hourly Emissions (lb/hr)</t>
  </si>
  <si>
    <t>Annual Emissions (tpy)</t>
  </si>
  <si>
    <t>D</t>
  </si>
  <si>
    <t>K</t>
  </si>
  <si>
    <t>x</t>
  </si>
  <si>
    <t>x1</t>
  </si>
  <si>
    <t>y1</t>
  </si>
  <si>
    <t>x2</t>
  </si>
  <si>
    <t>y2</t>
  </si>
  <si>
    <t>y</t>
  </si>
  <si>
    <t>Actual lb/hr</t>
  </si>
  <si>
    <t>Actual tpy</t>
  </si>
  <si>
    <t>Notes</t>
  </si>
  <si>
    <t>§106.261(a)(2)</t>
  </si>
  <si>
    <t>Substance</t>
  </si>
  <si>
    <t>75-07-0</t>
  </si>
  <si>
    <t>Acetic acid</t>
  </si>
  <si>
    <t>64-19-7</t>
  </si>
  <si>
    <t>108-24-7</t>
  </si>
  <si>
    <t>C 5</t>
  </si>
  <si>
    <t>98-86-2</t>
  </si>
  <si>
    <t>Acetylene tetrabromide</t>
  </si>
  <si>
    <t>79-27-6</t>
  </si>
  <si>
    <t>Acetylsalicylic acid (Aspirin)</t>
  </si>
  <si>
    <t>50-78-2</t>
  </si>
  <si>
    <t>107-02-8</t>
  </si>
  <si>
    <t>79-06-1</t>
  </si>
  <si>
    <t>Acrylic acid</t>
  </si>
  <si>
    <t>79-10-7</t>
  </si>
  <si>
    <t>107-13-1</t>
  </si>
  <si>
    <t>Adipic acid</t>
  </si>
  <si>
    <t>124-04-9</t>
  </si>
  <si>
    <t>111-69-3</t>
  </si>
  <si>
    <t>309-00-2</t>
  </si>
  <si>
    <t>Allyl alcohol</t>
  </si>
  <si>
    <t>107-18-6</t>
  </si>
  <si>
    <t>107-05-1</t>
  </si>
  <si>
    <t>Allyl glycidyl ether</t>
  </si>
  <si>
    <t>106-92-3</t>
  </si>
  <si>
    <t>Allyl propyl disulfide</t>
  </si>
  <si>
    <t>2179-59-1</t>
  </si>
  <si>
    <t>7429-90-5</t>
  </si>
  <si>
    <t>Aluminum Metal Dust</t>
  </si>
  <si>
    <t>Aluminum Pyro powders, as Al</t>
  </si>
  <si>
    <t>Aluminum Welding fumes, as Al</t>
  </si>
  <si>
    <t>Aluminum Soluble salts, as Al</t>
  </si>
  <si>
    <t>Aluminum Alkyls oxide</t>
  </si>
  <si>
    <t>1344-28-1</t>
  </si>
  <si>
    <t>2-aminopyridine</t>
  </si>
  <si>
    <t>504-29-0</t>
  </si>
  <si>
    <t>Amitrole</t>
  </si>
  <si>
    <t>61-82-5</t>
  </si>
  <si>
    <t>7664-41-7</t>
  </si>
  <si>
    <t>12125-02-9</t>
  </si>
  <si>
    <t>Ammonium perfluorooctanoate</t>
  </si>
  <si>
    <t>Ammonium sulfamate</t>
  </si>
  <si>
    <t>7773-06-0</t>
  </si>
  <si>
    <t>p-Anisidine</t>
  </si>
  <si>
    <t>104-94-9</t>
  </si>
  <si>
    <t>7440-36-0</t>
  </si>
  <si>
    <t>86-88-4</t>
  </si>
  <si>
    <t>7440-38-2</t>
  </si>
  <si>
    <t>7784-42-1</t>
  </si>
  <si>
    <t>Asphalt (petroleum) fumes</t>
  </si>
  <si>
    <t>8052-42-4</t>
  </si>
  <si>
    <t>Atrazine</t>
  </si>
  <si>
    <t>1912-24-9</t>
  </si>
  <si>
    <t>86-50-0</t>
  </si>
  <si>
    <t>Barium and soluble compounds, as Ba</t>
  </si>
  <si>
    <t>7440-39-3</t>
  </si>
  <si>
    <t>Barium sulfate</t>
  </si>
  <si>
    <t>7727-43-7</t>
  </si>
  <si>
    <t>17804-35-2</t>
  </si>
  <si>
    <t>Benzotrichloride</t>
  </si>
  <si>
    <t>98-07-7</t>
  </si>
  <si>
    <t>C 0.8</t>
  </si>
  <si>
    <t>Benzoyl peroxide</t>
  </si>
  <si>
    <t>94-36-0</t>
  </si>
  <si>
    <t>Benzyl acetate</t>
  </si>
  <si>
    <t>140-11-4</t>
  </si>
  <si>
    <t>100-44-7</t>
  </si>
  <si>
    <t>92-52-4</t>
  </si>
  <si>
    <t>1304-82-1</t>
  </si>
  <si>
    <t>1303-96-4</t>
  </si>
  <si>
    <t>1303-86-2</t>
  </si>
  <si>
    <t>Boron tribromide</t>
  </si>
  <si>
    <t>10294-33-4</t>
  </si>
  <si>
    <t>C 10</t>
  </si>
  <si>
    <t>Bromacil</t>
  </si>
  <si>
    <t>Bromine</t>
  </si>
  <si>
    <t>7728-95-6</t>
  </si>
  <si>
    <t>Bromine pentafluoride</t>
  </si>
  <si>
    <t>7789-30-2</t>
  </si>
  <si>
    <t>Bromoform</t>
  </si>
  <si>
    <t>75-25-2</t>
  </si>
  <si>
    <t>106-99-0</t>
  </si>
  <si>
    <t>71-36-3</t>
  </si>
  <si>
    <t>75-65-0</t>
  </si>
  <si>
    <t>2-Butoxyethanol (EGBE)</t>
  </si>
  <si>
    <t>111-76-2</t>
  </si>
  <si>
    <t>105-46-4</t>
  </si>
  <si>
    <t>540-88-5</t>
  </si>
  <si>
    <t>109-73-9</t>
  </si>
  <si>
    <t>C 15</t>
  </si>
  <si>
    <t>138-22-7</t>
  </si>
  <si>
    <t>o-sec-Butylphenol</t>
  </si>
  <si>
    <t>89-72-5</t>
  </si>
  <si>
    <t>98-51-1</t>
  </si>
  <si>
    <t>3765-19-0</t>
  </si>
  <si>
    <t>Calcium cyanamide</t>
  </si>
  <si>
    <t>156-62-7</t>
  </si>
  <si>
    <t>Calcium hydroxide</t>
  </si>
  <si>
    <t>1305-62-0</t>
  </si>
  <si>
    <t>Camphor, synthetic</t>
  </si>
  <si>
    <t>76-22-2</t>
  </si>
  <si>
    <t>105-60-2</t>
  </si>
  <si>
    <t>Captafol</t>
  </si>
  <si>
    <t>2425-06-1</t>
  </si>
  <si>
    <t>Carbaryl</t>
  </si>
  <si>
    <t>63-25-2</t>
  </si>
  <si>
    <t>Carbofuran</t>
  </si>
  <si>
    <t>1333-86-4</t>
  </si>
  <si>
    <t>Carbon disulfide</t>
  </si>
  <si>
    <t>75-15-0</t>
  </si>
  <si>
    <t>Carbon tetrabromide</t>
  </si>
  <si>
    <t>558-13-4</t>
  </si>
  <si>
    <t>Carbonyl fluoride</t>
  </si>
  <si>
    <t>353-50-4</t>
  </si>
  <si>
    <t>Catechol</t>
  </si>
  <si>
    <t>120-80-9</t>
  </si>
  <si>
    <t>Cesium hydroxide</t>
  </si>
  <si>
    <t>21351-79-1</t>
  </si>
  <si>
    <t>Chlordane</t>
  </si>
  <si>
    <t>57-74-9</t>
  </si>
  <si>
    <t>Chlorinated camphene (Toxaphene)</t>
  </si>
  <si>
    <t>8001-35-2</t>
  </si>
  <si>
    <t>Chlorinated diphenyl oxide</t>
  </si>
  <si>
    <t>31242-93-0</t>
  </si>
  <si>
    <t>Chlorine</t>
  </si>
  <si>
    <t>7782-50-5</t>
  </si>
  <si>
    <t>Chlorine dioxide</t>
  </si>
  <si>
    <t>10049-04-4</t>
  </si>
  <si>
    <t>Chlorine trifluoride</t>
  </si>
  <si>
    <t>C 0.38</t>
  </si>
  <si>
    <t>Chloroacetaldehyde</t>
  </si>
  <si>
    <t>107-20-0</t>
  </si>
  <si>
    <t>C 3.2</t>
  </si>
  <si>
    <t>Chloroacetone</t>
  </si>
  <si>
    <t>78-95-5</t>
  </si>
  <si>
    <t>C 3.8</t>
  </si>
  <si>
    <t>532-27-4</t>
  </si>
  <si>
    <t>Chloroacetyl chloride</t>
  </si>
  <si>
    <t>79-04-9</t>
  </si>
  <si>
    <t>Chlorobenzene</t>
  </si>
  <si>
    <t>108-90-7</t>
  </si>
  <si>
    <t>2698-41-1</t>
  </si>
  <si>
    <t>Chlorobromomethane</t>
  </si>
  <si>
    <t>74-97-5</t>
  </si>
  <si>
    <t>Chlorodiphenyl (42% chlorine)</t>
  </si>
  <si>
    <t>53469-21-9</t>
  </si>
  <si>
    <t>Chlorodiphenyl (54% chlorine)</t>
  </si>
  <si>
    <t>bis(Chloromethyl) ether</t>
  </si>
  <si>
    <t>542-88-1</t>
  </si>
  <si>
    <t>1-Chloro-1-nitropropane</t>
  </si>
  <si>
    <t>600-25-9</t>
  </si>
  <si>
    <t>Chloropentafluoroethane</t>
  </si>
  <si>
    <t>76-15-3</t>
  </si>
  <si>
    <t>2-Chloropropionic acid</t>
  </si>
  <si>
    <t>598-78-7</t>
  </si>
  <si>
    <t>o-Chlorostyrene</t>
  </si>
  <si>
    <t>95-49-8</t>
  </si>
  <si>
    <t>Chlorpyrifos</t>
  </si>
  <si>
    <t>2921-88-2</t>
  </si>
  <si>
    <t>7440-47-3</t>
  </si>
  <si>
    <t>Chromyl chloride</t>
  </si>
  <si>
    <t>14977-61-8</t>
  </si>
  <si>
    <t>Chrysene</t>
  </si>
  <si>
    <t>2971-90-6</t>
  </si>
  <si>
    <t>Cobalt, elemental and inorganic compounds, as Co</t>
  </si>
  <si>
    <t>7440-48-4</t>
  </si>
  <si>
    <t>10210-68-1</t>
  </si>
  <si>
    <t>16842-03-8</t>
  </si>
  <si>
    <t>7440-50-8</t>
  </si>
  <si>
    <t>Crotonaldehyde</t>
  </si>
  <si>
    <t>4170-30-3</t>
  </si>
  <si>
    <t>Crufomate</t>
  </si>
  <si>
    <t>299-86-5</t>
  </si>
  <si>
    <t>Cyanamide</t>
  </si>
  <si>
    <t>420-04-2</t>
  </si>
  <si>
    <t>Cyanogen</t>
  </si>
  <si>
    <t>Cyanogen chloride</t>
  </si>
  <si>
    <t>C 0.75</t>
  </si>
  <si>
    <t>Cyclohexanol</t>
  </si>
  <si>
    <t>108-93-0</t>
  </si>
  <si>
    <t>108-94-1</t>
  </si>
  <si>
    <t>Cyclohexylamine</t>
  </si>
  <si>
    <t>108-91-8</t>
  </si>
  <si>
    <t>121-82-4</t>
  </si>
  <si>
    <t>Cyclopentadiene</t>
  </si>
  <si>
    <t>542-92-7</t>
  </si>
  <si>
    <t>Cyhexatin</t>
  </si>
  <si>
    <t>13121-70-5</t>
  </si>
  <si>
    <t>2,4-D</t>
  </si>
  <si>
    <t>94-75-7</t>
  </si>
  <si>
    <t>50-29-3</t>
  </si>
  <si>
    <t>Decaborane</t>
  </si>
  <si>
    <t>17702-41-9</t>
  </si>
  <si>
    <t>Demeton</t>
  </si>
  <si>
    <t>Diacetone alcohol</t>
  </si>
  <si>
    <t>123-42-2</t>
  </si>
  <si>
    <t>Diazinon</t>
  </si>
  <si>
    <t>333-41-5</t>
  </si>
  <si>
    <t>Diazomethane</t>
  </si>
  <si>
    <t>334-88-3</t>
  </si>
  <si>
    <t>19287-45-7</t>
  </si>
  <si>
    <t>2-N-Dibutylaminoethanol</t>
  </si>
  <si>
    <t>Dibutyl phenyl phosphate</t>
  </si>
  <si>
    <t>Dibutyl phosphate</t>
  </si>
  <si>
    <t>107-66-4</t>
  </si>
  <si>
    <t>84-74-2</t>
  </si>
  <si>
    <t>Dichloroacetylene</t>
  </si>
  <si>
    <t>7572-29-4</t>
  </si>
  <si>
    <t>95-50-1</t>
  </si>
  <si>
    <t>p-Dichlorobenzene</t>
  </si>
  <si>
    <t>106-46-7</t>
  </si>
  <si>
    <t>1,4-Dichloro-2-butene</t>
  </si>
  <si>
    <t>764-41-0</t>
  </si>
  <si>
    <t>75-71-8</t>
  </si>
  <si>
    <t>1,1-Dichloroethane</t>
  </si>
  <si>
    <t>75-34-3</t>
  </si>
  <si>
    <t>540-59-0</t>
  </si>
  <si>
    <t>Dichloroethyl ether</t>
  </si>
  <si>
    <t>111-44-4</t>
  </si>
  <si>
    <t>Dichlorofluoromethane</t>
  </si>
  <si>
    <t>75-43-4</t>
  </si>
  <si>
    <t>1,1-Dichloro-1-nitroethane</t>
  </si>
  <si>
    <t>594-72-9</t>
  </si>
  <si>
    <t>1,3-Dichloropropene</t>
  </si>
  <si>
    <t>2,2-Dichloropropionic acid</t>
  </si>
  <si>
    <t>75-99-0</t>
  </si>
  <si>
    <t>Dichlorotetrafluoroethane</t>
  </si>
  <si>
    <t xml:space="preserve">76-14-2 </t>
  </si>
  <si>
    <t>Dichlorvos</t>
  </si>
  <si>
    <t>62-73-7</t>
  </si>
  <si>
    <t>Dicrotophos</t>
  </si>
  <si>
    <t>141-66-2</t>
  </si>
  <si>
    <t>77-73-6</t>
  </si>
  <si>
    <t>Dicyclopentadienyl Iron</t>
  </si>
  <si>
    <t>102-54-5</t>
  </si>
  <si>
    <t>60-57-1</t>
  </si>
  <si>
    <t>Diethanolamine</t>
  </si>
  <si>
    <t>111-42-2</t>
  </si>
  <si>
    <t>109-89-7</t>
  </si>
  <si>
    <t>Diethylene triamine</t>
  </si>
  <si>
    <t>111-40-0</t>
  </si>
  <si>
    <t>96-22-0</t>
  </si>
  <si>
    <t>Diethyl phthalate</t>
  </si>
  <si>
    <t>84-66-2</t>
  </si>
  <si>
    <t>75-61-6</t>
  </si>
  <si>
    <t>2238-07-51</t>
  </si>
  <si>
    <t>Diisopropylamine</t>
  </si>
  <si>
    <t>N,N·Dimethylacetamide</t>
  </si>
  <si>
    <t>127-19-5</t>
  </si>
  <si>
    <t>Dimethylamine</t>
  </si>
  <si>
    <t>124-40-3</t>
  </si>
  <si>
    <t>Dimethylethoxysilane</t>
  </si>
  <si>
    <t>14857-34-2</t>
  </si>
  <si>
    <t>68-12-2</t>
  </si>
  <si>
    <t>57-14-7</t>
  </si>
  <si>
    <t>Dimethylphthalate</t>
  </si>
  <si>
    <t>131-11-3</t>
  </si>
  <si>
    <t>Dimethyl sulfate</t>
  </si>
  <si>
    <t>77-78-1</t>
  </si>
  <si>
    <t>Dinitolmide</t>
  </si>
  <si>
    <t>148-01-6</t>
  </si>
  <si>
    <t>Dinitro-o-cresol</t>
  </si>
  <si>
    <t>534-52-1</t>
  </si>
  <si>
    <t>Dinitrotoluene</t>
  </si>
  <si>
    <t>25321-14-6</t>
  </si>
  <si>
    <t>Dioxathion</t>
  </si>
  <si>
    <t>78-34-2</t>
  </si>
  <si>
    <t>Diphenylamine</t>
  </si>
  <si>
    <t>122-39-4</t>
  </si>
  <si>
    <t>Dipropylene glycol methyl ether</t>
  </si>
  <si>
    <t>34590-94-8</t>
  </si>
  <si>
    <t>Dipropyl ketone</t>
  </si>
  <si>
    <t>123-19-3</t>
  </si>
  <si>
    <t>2764-72-9</t>
  </si>
  <si>
    <t>Di-sec-octyl phthalate</t>
  </si>
  <si>
    <t>117-81-7</t>
  </si>
  <si>
    <t>Disulfiram</t>
  </si>
  <si>
    <t>Disulfoton</t>
  </si>
  <si>
    <t>298-04-4</t>
  </si>
  <si>
    <t>128-37-0</t>
  </si>
  <si>
    <t>Diuron</t>
  </si>
  <si>
    <t>330-54-1</t>
  </si>
  <si>
    <t>Divinyl benzene</t>
  </si>
  <si>
    <t>1321-74-0</t>
  </si>
  <si>
    <t>Endosulfan</t>
  </si>
  <si>
    <t>115-29-7</t>
  </si>
  <si>
    <t>Endrin</t>
  </si>
  <si>
    <t>72-20-8</t>
  </si>
  <si>
    <t>Enflurane</t>
  </si>
  <si>
    <t>Epichlorohydrln</t>
  </si>
  <si>
    <t>106-89-8</t>
  </si>
  <si>
    <t>EPN</t>
  </si>
  <si>
    <t>2104-64-5</t>
  </si>
  <si>
    <t>Ethanol</t>
  </si>
  <si>
    <t>64-17-5</t>
  </si>
  <si>
    <t>Ethanolamine</t>
  </si>
  <si>
    <t>141-43-5</t>
  </si>
  <si>
    <t>563-12-2</t>
  </si>
  <si>
    <t>2-Ethoxyethanol (EGEE)</t>
  </si>
  <si>
    <t>110-80-5</t>
  </si>
  <si>
    <t>2-Ethoxyethyl acetate (EGEEA)</t>
  </si>
  <si>
    <t>111-15-9</t>
  </si>
  <si>
    <t>Ethylamine</t>
  </si>
  <si>
    <t>75-04-7</t>
  </si>
  <si>
    <t>Ethyl amyl ketone</t>
  </si>
  <si>
    <t>541-85-5</t>
  </si>
  <si>
    <t>Ethyl benzene</t>
  </si>
  <si>
    <t>100-41-4</t>
  </si>
  <si>
    <t>Ethyl butyl ketone</t>
  </si>
  <si>
    <t xml:space="preserve">106-35-4 </t>
  </si>
  <si>
    <t>Ethylene chlorohydrin</t>
  </si>
  <si>
    <t>107-07-3</t>
  </si>
  <si>
    <t>C 3.3</t>
  </si>
  <si>
    <t>Ethylenediamine</t>
  </si>
  <si>
    <t>Ethylene dichloride</t>
  </si>
  <si>
    <t>107-06-2</t>
  </si>
  <si>
    <t>75-21-8</t>
  </si>
  <si>
    <t>Ethylenimine</t>
  </si>
  <si>
    <t>151-56-4</t>
  </si>
  <si>
    <t>109-94-4</t>
  </si>
  <si>
    <t>N-Ethylmorpholine</t>
  </si>
  <si>
    <t>100-74-3</t>
  </si>
  <si>
    <t>78-10-4</t>
  </si>
  <si>
    <t>Fenamiphos</t>
  </si>
  <si>
    <t>22224-92-6</t>
  </si>
  <si>
    <t>Fensulfothion</t>
  </si>
  <si>
    <t>115-90-2</t>
  </si>
  <si>
    <t>Fenthion</t>
  </si>
  <si>
    <t>Ferbam</t>
  </si>
  <si>
    <t>14484-64-1</t>
  </si>
  <si>
    <t>Ferrovanadium dust</t>
  </si>
  <si>
    <t>12604-58-9</t>
  </si>
  <si>
    <t>Flourine</t>
  </si>
  <si>
    <t>Fonofos</t>
  </si>
  <si>
    <t>944-22-9</t>
  </si>
  <si>
    <t>Formaldehyde</t>
  </si>
  <si>
    <t>50-00-0</t>
  </si>
  <si>
    <t>Formamide</t>
  </si>
  <si>
    <t>75-12-7</t>
  </si>
  <si>
    <t>Furfural</t>
  </si>
  <si>
    <t>98-01-1</t>
  </si>
  <si>
    <t>98-00-0</t>
  </si>
  <si>
    <t>Gasoline</t>
  </si>
  <si>
    <t>8006-61-9</t>
  </si>
  <si>
    <t>7782-65-2</t>
  </si>
  <si>
    <t>111-30-8</t>
  </si>
  <si>
    <t>C 0.2</t>
  </si>
  <si>
    <t>556-52-5</t>
  </si>
  <si>
    <t>Grain dust (oat, wheat, barley)</t>
  </si>
  <si>
    <t>7782-42-5</t>
  </si>
  <si>
    <t>Hafnium</t>
  </si>
  <si>
    <t>Heptachlor</t>
  </si>
  <si>
    <t>76-44-8</t>
  </si>
  <si>
    <t>1024-57-3</t>
  </si>
  <si>
    <t>Hexachlorobenzene</t>
  </si>
  <si>
    <t>118-74-1</t>
  </si>
  <si>
    <t>Hexachlorobutadiene</t>
  </si>
  <si>
    <t>Hexachlorocyclopentadiene</t>
  </si>
  <si>
    <t>77-47-4</t>
  </si>
  <si>
    <t>Hexachloroethane</t>
  </si>
  <si>
    <t>67-72-1</t>
  </si>
  <si>
    <t>Hexachloronaphthalene</t>
  </si>
  <si>
    <t>1335-87-1</t>
  </si>
  <si>
    <t>Hexafluoroacetone</t>
  </si>
  <si>
    <t>684-16-2</t>
  </si>
  <si>
    <t>Hexamethylene diisocyanate</t>
  </si>
  <si>
    <t>822-06-0</t>
  </si>
  <si>
    <t>Hexane (n-Hexane)</t>
  </si>
  <si>
    <t>110-54-3</t>
  </si>
  <si>
    <t>1,6-Hexanediamine</t>
  </si>
  <si>
    <t>124-09-4</t>
  </si>
  <si>
    <t>108-84-9</t>
  </si>
  <si>
    <t>Hexylene glycol</t>
  </si>
  <si>
    <t>107-41-5</t>
  </si>
  <si>
    <t>C 121</t>
  </si>
  <si>
    <t>302-01-2</t>
  </si>
  <si>
    <t>61788-32-7</t>
  </si>
  <si>
    <t>10035-10-6</t>
  </si>
  <si>
    <t>C 9.9</t>
  </si>
  <si>
    <t>74-90-8</t>
  </si>
  <si>
    <t>Calcium cyanide</t>
  </si>
  <si>
    <t>592-01-8</t>
  </si>
  <si>
    <t>151-50-8</t>
  </si>
  <si>
    <t>Sodium cyanide</t>
  </si>
  <si>
    <t>143-33-9</t>
  </si>
  <si>
    <t>Hydroquinone</t>
  </si>
  <si>
    <t>123-31-9</t>
  </si>
  <si>
    <t>2-Hydroxypropyl acrylate</t>
  </si>
  <si>
    <t>999-61-1</t>
  </si>
  <si>
    <t>lndene</t>
  </si>
  <si>
    <t>95-13-6</t>
  </si>
  <si>
    <t>7440-74-6</t>
  </si>
  <si>
    <t>Iodine</t>
  </si>
  <si>
    <t>7553-56-2</t>
  </si>
  <si>
    <t>C 1.0</t>
  </si>
  <si>
    <t>75-47-8</t>
  </si>
  <si>
    <t>13463-40-6</t>
  </si>
  <si>
    <t>110-19-0</t>
  </si>
  <si>
    <t>26952-21-6</t>
  </si>
  <si>
    <t>78-59-1</t>
  </si>
  <si>
    <t>C 28</t>
  </si>
  <si>
    <t>lsophorone diisocyanate</t>
  </si>
  <si>
    <t>4098-71-9</t>
  </si>
  <si>
    <t>lsopropoxyethanol</t>
  </si>
  <si>
    <t>109-59-1</t>
  </si>
  <si>
    <t>lsopropyl acetate</t>
  </si>
  <si>
    <t>Isopropylamine</t>
  </si>
  <si>
    <t>75-31-0</t>
  </si>
  <si>
    <t>N-lsopropylaniline</t>
  </si>
  <si>
    <t>768-52-5</t>
  </si>
  <si>
    <t>Ketene</t>
  </si>
  <si>
    <t>463-51-4</t>
  </si>
  <si>
    <t>7439-92-1</t>
  </si>
  <si>
    <t>Lead arsenate</t>
  </si>
  <si>
    <t>7784-40-9</t>
  </si>
  <si>
    <t>Lead chromate, as Pb</t>
  </si>
  <si>
    <t>Lead chromate, as Cr</t>
  </si>
  <si>
    <t>Lindane</t>
  </si>
  <si>
    <t>58-89-9</t>
  </si>
  <si>
    <t>Lithium hydride</t>
  </si>
  <si>
    <t>7580-67-8</t>
  </si>
  <si>
    <t>L.P.G. (Liquified petroleum gas)</t>
  </si>
  <si>
    <t>68476-85-7</t>
  </si>
  <si>
    <t>Magnesium oxide fume</t>
  </si>
  <si>
    <t>1309-48-4</t>
  </si>
  <si>
    <t>121-75-5</t>
  </si>
  <si>
    <t>Maleic anhydride</t>
  </si>
  <si>
    <t>7439-96-5</t>
  </si>
  <si>
    <t>12079-65-1</t>
  </si>
  <si>
    <t>7439-97-6</t>
  </si>
  <si>
    <t>79-41-4</t>
  </si>
  <si>
    <t>Methanol</t>
  </si>
  <si>
    <t>67-56-1</t>
  </si>
  <si>
    <t>Methomyl</t>
  </si>
  <si>
    <t>16752-77-5</t>
  </si>
  <si>
    <t>Methoxychlor</t>
  </si>
  <si>
    <t>72-43-5</t>
  </si>
  <si>
    <t>2-Methoxyethanol (EGME)</t>
  </si>
  <si>
    <t>109-86-4</t>
  </si>
  <si>
    <t>2-Methoxyethyl acetate (EGMEA)</t>
  </si>
  <si>
    <t>110-49-6</t>
  </si>
  <si>
    <t>4-Methoxyphenol</t>
  </si>
  <si>
    <t>150-76-5</t>
  </si>
  <si>
    <t>79-20-9</t>
  </si>
  <si>
    <t>Methyl acetylene-propadiene mixture (MAPP)</t>
  </si>
  <si>
    <t>Methylacrylonitrile</t>
  </si>
  <si>
    <t>126-98-7</t>
  </si>
  <si>
    <t>Methylal</t>
  </si>
  <si>
    <t>109-87-5</t>
  </si>
  <si>
    <t>100-61-8</t>
  </si>
  <si>
    <t>74-83-9</t>
  </si>
  <si>
    <t>591-78-6</t>
  </si>
  <si>
    <t>Methyl 2-cyanoacrylate</t>
  </si>
  <si>
    <t>137-05-3</t>
  </si>
  <si>
    <t>Methylcyclohexane</t>
  </si>
  <si>
    <t>108-87-2</t>
  </si>
  <si>
    <t>Methylcyclohexanol</t>
  </si>
  <si>
    <t>25639-42-3</t>
  </si>
  <si>
    <t>o-Methylcyclohexanone</t>
  </si>
  <si>
    <t>583-60-8</t>
  </si>
  <si>
    <t>12108-13-3</t>
  </si>
  <si>
    <t>Methyl demeton</t>
  </si>
  <si>
    <t>8022-00-2</t>
  </si>
  <si>
    <t>101-68-8</t>
  </si>
  <si>
    <t>5124-30-1</t>
  </si>
  <si>
    <t>4,4'-Methlylene dianiline</t>
  </si>
  <si>
    <t>101-77-9</t>
  </si>
  <si>
    <t>Methyl ethyl ketone (MEK)</t>
  </si>
  <si>
    <t>Methyl ethyl ketone peroxide</t>
  </si>
  <si>
    <t>C 1.5</t>
  </si>
  <si>
    <t>Methyl formate</t>
  </si>
  <si>
    <t>60-34-4</t>
  </si>
  <si>
    <t>74-88-4</t>
  </si>
  <si>
    <t>Methyl isobutyl ketone</t>
  </si>
  <si>
    <t>108-10-1</t>
  </si>
  <si>
    <t>Methyl isocyanate</t>
  </si>
  <si>
    <t>624-83-9</t>
  </si>
  <si>
    <t>Methyl isopropyl ketone</t>
  </si>
  <si>
    <t>563-80-4</t>
  </si>
  <si>
    <t>Methyl parathion</t>
  </si>
  <si>
    <t>298-00-0</t>
  </si>
  <si>
    <t>Methyl silicate</t>
  </si>
  <si>
    <t>681-84-5</t>
  </si>
  <si>
    <t>Mevinphos</t>
  </si>
  <si>
    <t>7786-34-7</t>
  </si>
  <si>
    <t>12001-26-2</t>
  </si>
  <si>
    <t>Monocrotophos</t>
  </si>
  <si>
    <t>6923-22-4</t>
  </si>
  <si>
    <t>Morpholine</t>
  </si>
  <si>
    <t>Naled</t>
  </si>
  <si>
    <t>300-76-5</t>
  </si>
  <si>
    <t>Naphthalene</t>
  </si>
  <si>
    <t>7440-02-0</t>
  </si>
  <si>
    <t>Nicotine</t>
  </si>
  <si>
    <t>54-11-5</t>
  </si>
  <si>
    <t>Nitric oxide</t>
  </si>
  <si>
    <t>100-01-6</t>
  </si>
  <si>
    <t>Nitrobenzene</t>
  </si>
  <si>
    <t>98-95-3</t>
  </si>
  <si>
    <t>p-Nitrochlorobenzene</t>
  </si>
  <si>
    <t>100-00-5</t>
  </si>
  <si>
    <t>Nitroethane</t>
  </si>
  <si>
    <t>Nitrogen trifluoride</t>
  </si>
  <si>
    <t>7783-54-2</t>
  </si>
  <si>
    <t>Nitromethane</t>
  </si>
  <si>
    <t>Nitrotoluene</t>
  </si>
  <si>
    <t>Nitrous oxide</t>
  </si>
  <si>
    <t>Octachloronaphthalene</t>
  </si>
  <si>
    <t>2234-13-1</t>
  </si>
  <si>
    <t>20816-12-0</t>
  </si>
  <si>
    <t>Oxalic acid</t>
  </si>
  <si>
    <t>144-62-7</t>
  </si>
  <si>
    <t>Oxygen difluoride</t>
  </si>
  <si>
    <t>7783-41-7</t>
  </si>
  <si>
    <t>C0.11</t>
  </si>
  <si>
    <t>Ozone Moderate work</t>
  </si>
  <si>
    <t>Paraffin wax fume</t>
  </si>
  <si>
    <t>19624-22-7</t>
  </si>
  <si>
    <t>Pentachloronaphthalene</t>
  </si>
  <si>
    <t>1321-64-8</t>
  </si>
  <si>
    <t>82-68-8</t>
  </si>
  <si>
    <t>Perchloromethyl mercaptan</t>
  </si>
  <si>
    <t>594-42-3</t>
  </si>
  <si>
    <t>C 0.082</t>
  </si>
  <si>
    <t>Perchloryl fluoride</t>
  </si>
  <si>
    <t>7616-94-6</t>
  </si>
  <si>
    <t>Perfluoroisobutylene</t>
  </si>
  <si>
    <t>382-21-8</t>
  </si>
  <si>
    <t>93763-70-3</t>
  </si>
  <si>
    <t>7727-54-0</t>
  </si>
  <si>
    <t>7727-21-1</t>
  </si>
  <si>
    <t>7775-27-1</t>
  </si>
  <si>
    <t>Phenol</t>
  </si>
  <si>
    <t>100-95-2</t>
  </si>
  <si>
    <t>Phenothiazine</t>
  </si>
  <si>
    <t>92-84-2</t>
  </si>
  <si>
    <t>o-Phenylenediamine</t>
  </si>
  <si>
    <t>95-54-5</t>
  </si>
  <si>
    <t>m-Phenylenediamlne</t>
  </si>
  <si>
    <t>108-45-2</t>
  </si>
  <si>
    <t>p-Phenylenediamine</t>
  </si>
  <si>
    <t>106-50-3</t>
  </si>
  <si>
    <t>Phenyl ether, vapor</t>
  </si>
  <si>
    <t>101-84-8</t>
  </si>
  <si>
    <t>Phenyl glycidyl ether (PGE)</t>
  </si>
  <si>
    <t>122-60-1</t>
  </si>
  <si>
    <t>Phenylhydrazine</t>
  </si>
  <si>
    <t>100-63-0</t>
  </si>
  <si>
    <t>Phenylphosphine</t>
  </si>
  <si>
    <t>638-21-1</t>
  </si>
  <si>
    <t xml:space="preserve">C 0.23 </t>
  </si>
  <si>
    <t>Phorate</t>
  </si>
  <si>
    <t>298-02-2</t>
  </si>
  <si>
    <t>Phosgene</t>
  </si>
  <si>
    <t>75-44-5</t>
  </si>
  <si>
    <t>Phosphine</t>
  </si>
  <si>
    <t>7803-51-2</t>
  </si>
  <si>
    <t>Phosphoric acid</t>
  </si>
  <si>
    <t>7664-38-2</t>
  </si>
  <si>
    <t>Phosphorus (yellow)</t>
  </si>
  <si>
    <t>7723-14-0</t>
  </si>
  <si>
    <t>Phosphorus oxychloride</t>
  </si>
  <si>
    <t>10025-87-3</t>
  </si>
  <si>
    <t>Phosphorus pentachloride</t>
  </si>
  <si>
    <t>10026-13-8</t>
  </si>
  <si>
    <t>1314-80-3</t>
  </si>
  <si>
    <t>Phosphorus trichloride</t>
  </si>
  <si>
    <t>7719-12-2</t>
  </si>
  <si>
    <t>Phthalic anhydride</t>
  </si>
  <si>
    <t>85-44-9</t>
  </si>
  <si>
    <t>m-Phthalodinitrile</t>
  </si>
  <si>
    <t>626-17-5</t>
  </si>
  <si>
    <t>Picloram</t>
  </si>
  <si>
    <t>1918-02-1</t>
  </si>
  <si>
    <t>88-89-1</t>
  </si>
  <si>
    <t>Pindone</t>
  </si>
  <si>
    <t>83-26-1</t>
  </si>
  <si>
    <t>142-64-3</t>
  </si>
  <si>
    <t>7440-06-4</t>
  </si>
  <si>
    <t>Potassium hydroxide</t>
  </si>
  <si>
    <t>13105-8-3</t>
  </si>
  <si>
    <t>Propargyl alcohol</t>
  </si>
  <si>
    <t>107-19-7</t>
  </si>
  <si>
    <t>79-09-4</t>
  </si>
  <si>
    <t>114-26-1</t>
  </si>
  <si>
    <t>78-87-5</t>
  </si>
  <si>
    <t>Propylene glycol dinitrate</t>
  </si>
  <si>
    <t>6423-43-4</t>
  </si>
  <si>
    <t>75-55-8</t>
  </si>
  <si>
    <t>627-13-4</t>
  </si>
  <si>
    <t>Pyrethrum</t>
  </si>
  <si>
    <t>8003-34-7</t>
  </si>
  <si>
    <t>Pyridine</t>
  </si>
  <si>
    <t>110-86-1</t>
  </si>
  <si>
    <t>Quinone</t>
  </si>
  <si>
    <t>106-51-4</t>
  </si>
  <si>
    <t>Resorcinol</t>
  </si>
  <si>
    <t>108-46-3</t>
  </si>
  <si>
    <t>7440-16-6</t>
  </si>
  <si>
    <t>299-84-3</t>
  </si>
  <si>
    <t>Rotenone (commercial)</t>
  </si>
  <si>
    <t>Rouge</t>
  </si>
  <si>
    <t>7783-79-1</t>
  </si>
  <si>
    <t>Sesone</t>
  </si>
  <si>
    <t>69012-64-2</t>
  </si>
  <si>
    <t>60676-86-0</t>
  </si>
  <si>
    <t>Quartz</t>
  </si>
  <si>
    <t>Tridymite</t>
  </si>
  <si>
    <t>Tripoli</t>
  </si>
  <si>
    <t>1317-95-9</t>
  </si>
  <si>
    <t>Silicon tetrahydride</t>
  </si>
  <si>
    <t>7603-62-5</t>
  </si>
  <si>
    <t>7440-22-4</t>
  </si>
  <si>
    <t>Silver Metal</t>
  </si>
  <si>
    <t>26628-22-8</t>
  </si>
  <si>
    <t>C0.29</t>
  </si>
  <si>
    <t>Sodium bisulfite</t>
  </si>
  <si>
    <t>7631-90-5</t>
  </si>
  <si>
    <t>Sodium hydroxide</t>
  </si>
  <si>
    <t>1310-73-2</t>
  </si>
  <si>
    <t>C 2</t>
  </si>
  <si>
    <t>Stearates</t>
  </si>
  <si>
    <t>Stibine</t>
  </si>
  <si>
    <t>7803-52-3</t>
  </si>
  <si>
    <t>Strontium chromate</t>
  </si>
  <si>
    <t>57-24-9</t>
  </si>
  <si>
    <t>74222-97-2</t>
  </si>
  <si>
    <t>3689-24-5</t>
  </si>
  <si>
    <t>2551-62-4</t>
  </si>
  <si>
    <t>Sulfuric acid</t>
  </si>
  <si>
    <t>7664-93-9</t>
  </si>
  <si>
    <t>Sulfur monochloride</t>
  </si>
  <si>
    <t>10025-67-9</t>
  </si>
  <si>
    <t>C 5.5</t>
  </si>
  <si>
    <t>5714-22-7</t>
  </si>
  <si>
    <t>C 0.10</t>
  </si>
  <si>
    <t>7783-60-0</t>
  </si>
  <si>
    <t>C 0.44</t>
  </si>
  <si>
    <t>Sulfuryl fluoride</t>
  </si>
  <si>
    <t>2699-79-8</t>
  </si>
  <si>
    <t>35400-43-2</t>
  </si>
  <si>
    <t>93-76-5</t>
  </si>
  <si>
    <t>14807-96-6</t>
  </si>
  <si>
    <t>7440-25-7</t>
  </si>
  <si>
    <t>13494-80-9</t>
  </si>
  <si>
    <t>7783-80-4</t>
  </si>
  <si>
    <t>Temephos</t>
  </si>
  <si>
    <t>3383-96-8</t>
  </si>
  <si>
    <t>TEPP</t>
  </si>
  <si>
    <t>107-49-3</t>
  </si>
  <si>
    <t>Terphenyls</t>
  </si>
  <si>
    <t>26140-60-3</t>
  </si>
  <si>
    <t>Tetrachloronaphthalene</t>
  </si>
  <si>
    <t>1335-88-2</t>
  </si>
  <si>
    <t>78-00-2</t>
  </si>
  <si>
    <t>Tetrahydrofuran</t>
  </si>
  <si>
    <t>109-99-9</t>
  </si>
  <si>
    <t>75-74-1</t>
  </si>
  <si>
    <t>3333-52-6</t>
  </si>
  <si>
    <t>Tetranitromethane</t>
  </si>
  <si>
    <t>509-14-8</t>
  </si>
  <si>
    <t>Tetrasodium pyrophosphate</t>
  </si>
  <si>
    <t>7722-88-5</t>
  </si>
  <si>
    <t>479-45-8</t>
  </si>
  <si>
    <t>96-69-5</t>
  </si>
  <si>
    <t>Thioglycolic acid</t>
  </si>
  <si>
    <t>68-11-1</t>
  </si>
  <si>
    <t>Thionyl chloride</t>
  </si>
  <si>
    <t>7719-09-7</t>
  </si>
  <si>
    <t>C 4.9</t>
  </si>
  <si>
    <t>Thiram</t>
  </si>
  <si>
    <t>137-26-8</t>
  </si>
  <si>
    <t>7440-31-5</t>
  </si>
  <si>
    <t>Titanium dioxide</t>
  </si>
  <si>
    <t>13463-67-7</t>
  </si>
  <si>
    <t>108-88-3</t>
  </si>
  <si>
    <t>584-84-9</t>
  </si>
  <si>
    <t>95-53-4</t>
  </si>
  <si>
    <t>m-Toluidine</t>
  </si>
  <si>
    <t>108-44-1</t>
  </si>
  <si>
    <t>106-49-0</t>
  </si>
  <si>
    <t>Tributyl phosphate</t>
  </si>
  <si>
    <t>126-73-8</t>
  </si>
  <si>
    <t>Trichloroacetic acid</t>
  </si>
  <si>
    <t>76-03-9</t>
  </si>
  <si>
    <t>1,2,4-Trichlorobenzene</t>
  </si>
  <si>
    <t>120-82-1</t>
  </si>
  <si>
    <t>C 37</t>
  </si>
  <si>
    <t>79-00-5</t>
  </si>
  <si>
    <t>75-69-4</t>
  </si>
  <si>
    <t>C 5620</t>
  </si>
  <si>
    <t>1321-65-9</t>
  </si>
  <si>
    <t>1,2,3-Trichloropropane</t>
  </si>
  <si>
    <t>96-18-4</t>
  </si>
  <si>
    <t>1,1,2-Trichloro-1,2,2-trifluoroethane</t>
  </si>
  <si>
    <t>76-13-1</t>
  </si>
  <si>
    <t>121-44-8</t>
  </si>
  <si>
    <t>2451-62-9</t>
  </si>
  <si>
    <t>Trifluorobromomethane</t>
  </si>
  <si>
    <t>75-63-8</t>
  </si>
  <si>
    <t>Trimellitic anhydride</t>
  </si>
  <si>
    <t>C 0.04</t>
  </si>
  <si>
    <t>25551-13-7</t>
  </si>
  <si>
    <t>121-45-9</t>
  </si>
  <si>
    <t>118-96-7</t>
  </si>
  <si>
    <t>Triorthocresyl phosphate</t>
  </si>
  <si>
    <t>78-30-8</t>
  </si>
  <si>
    <t>Triphenyl amine</t>
  </si>
  <si>
    <t>603-34-9</t>
  </si>
  <si>
    <t>Triphenyl phosphate</t>
  </si>
  <si>
    <t>115-86-6</t>
  </si>
  <si>
    <t>7440-33-7</t>
  </si>
  <si>
    <t>Turpentine</t>
  </si>
  <si>
    <t>8006-64-2</t>
  </si>
  <si>
    <t>7440-61-1</t>
  </si>
  <si>
    <t>110-62-3</t>
  </si>
  <si>
    <t>1314-62-1</t>
  </si>
  <si>
    <t>Vegetable oil mists</t>
  </si>
  <si>
    <t>4-vinyl cyclohexene</t>
  </si>
  <si>
    <t>100-40-3</t>
  </si>
  <si>
    <t>106-87-6</t>
  </si>
  <si>
    <t>Vinylidene chloride</t>
  </si>
  <si>
    <t>Warfarin</t>
  </si>
  <si>
    <t>81-81-2</t>
  </si>
  <si>
    <t>1477-55-0</t>
  </si>
  <si>
    <t>C0.1</t>
  </si>
  <si>
    <t>Xylidine (mixed isomers)</t>
  </si>
  <si>
    <t>1300-73-8</t>
  </si>
  <si>
    <t>Zinc chloride fume</t>
  </si>
  <si>
    <t>7646-85-7</t>
  </si>
  <si>
    <t>Zinc chromates, as Cr</t>
  </si>
  <si>
    <t>Zirconium and compounds, as Zr</t>
  </si>
  <si>
    <t>7440-67-7</t>
  </si>
  <si>
    <t>Notice of intended changes (for 1997)</t>
  </si>
  <si>
    <t>Acrolein</t>
  </si>
  <si>
    <t>C 0.23</t>
  </si>
  <si>
    <t>Asphalt (Petroleum; Bitumen) fume, as cyclohexane-extractable inhalable particulate</t>
  </si>
  <si>
    <t>n-Butanol</t>
  </si>
  <si>
    <t>C 76</t>
  </si>
  <si>
    <t>n-Butyl acetate</t>
  </si>
  <si>
    <t>123-86-4</t>
  </si>
  <si>
    <t>106-35-4</t>
  </si>
  <si>
    <t>7085-85-0</t>
  </si>
  <si>
    <t>592-41-6</t>
  </si>
  <si>
    <t>Methyl vinyl ketone</t>
  </si>
  <si>
    <t>78-94-4</t>
  </si>
  <si>
    <t>C 0.6</t>
  </si>
  <si>
    <t>13463-39-3</t>
  </si>
  <si>
    <t>12035-72-2</t>
  </si>
  <si>
    <t>Oil mist, mineral, sum total of 15 polynuclear aromatic hydrocarbons (PAHs) listed as carcinogens by the U.S National toxicology Program (NTP)</t>
  </si>
  <si>
    <t>10028-15-6</t>
  </si>
  <si>
    <t>Ozone Heavy work</t>
  </si>
  <si>
    <t>Ozone Light work</t>
  </si>
  <si>
    <t>Ozone light, moderate, or heavy workloads</t>
  </si>
  <si>
    <t>1,1,2,2-Tetrachloroethane</t>
  </si>
  <si>
    <t>79-34-5</t>
  </si>
  <si>
    <t>75-35-4</t>
  </si>
  <si>
    <t>13530-65-9</t>
  </si>
  <si>
    <t>1330-20-7</t>
  </si>
  <si>
    <t>Company Name</t>
  </si>
  <si>
    <t>Site Description</t>
  </si>
  <si>
    <t>Notification must be provided using Form PI-7 within ten days following the installation or modification of the facilities.</t>
  </si>
  <si>
    <t>II. §106.262(a)(3)-(a)(4)</t>
  </si>
  <si>
    <t>2-Aminoethanol</t>
  </si>
  <si>
    <t>Acetylene dichloride</t>
  </si>
  <si>
    <t>p-Benzoquinone</t>
  </si>
  <si>
    <t>Bismuth telluride, Undoped</t>
  </si>
  <si>
    <t>Bismuth telluride, Se-doped</t>
  </si>
  <si>
    <t>Borates, tetra, sodium salts - Anhydrous</t>
  </si>
  <si>
    <t>Bromochloromethane</t>
  </si>
  <si>
    <t>Butanethiol</t>
  </si>
  <si>
    <t>2-Butanone</t>
  </si>
  <si>
    <t>Calcium chromate</t>
  </si>
  <si>
    <t>Carbonyl chloride</t>
  </si>
  <si>
    <t>2-Chloro-1,3-butadiene</t>
  </si>
  <si>
    <t>2-Chloroethanol</t>
  </si>
  <si>
    <t>Chloroethylene</t>
  </si>
  <si>
    <t>2-Chloro-6-( trichloromethyl) pyridine</t>
  </si>
  <si>
    <t>1,2-Diaminoethane</t>
  </si>
  <si>
    <t>Diatomaceous earth - Inhalable</t>
  </si>
  <si>
    <t>Diatomaceous earth - Respirable</t>
  </si>
  <si>
    <t>o-Dichlorobenzene</t>
  </si>
  <si>
    <t>1,3-Dichloro-5,5-dimethyl hydantoin</t>
  </si>
  <si>
    <t>118-52-5</t>
  </si>
  <si>
    <t>1,2-Dichloroethane</t>
  </si>
  <si>
    <t>1,1-Dichloroethylene</t>
  </si>
  <si>
    <t>1,2-Dichloroethylene</t>
  </si>
  <si>
    <t>Dichlorodifluoromethane</t>
  </si>
  <si>
    <t>Dichloromethane</t>
  </si>
  <si>
    <t>1,2-Dichloropropane</t>
  </si>
  <si>
    <t>Diethyl ether</t>
  </si>
  <si>
    <t>Di(2-ethylhexyl)phthalate</t>
  </si>
  <si>
    <t>Dihydroxybenzene</t>
  </si>
  <si>
    <t>Dimethoxymethane</t>
  </si>
  <si>
    <t>Dimethylbenzene</t>
  </si>
  <si>
    <t>Dimethyl-1,2-dibromo-2,2-dichloroethyl phosphate</t>
  </si>
  <si>
    <t>3,5-Dinitro-o-toluamide</t>
  </si>
  <si>
    <t>Diphenyl</t>
  </si>
  <si>
    <t>§106.261(a)(3)</t>
  </si>
  <si>
    <t>§106.262(a)(2) 1997 ACGIH Guide</t>
  </si>
  <si>
    <t>Coal Dust - Antracite</t>
  </si>
  <si>
    <t>m-Xylene α,α'-diamine</t>
  </si>
  <si>
    <t>Wood dust - Soft wood</t>
  </si>
  <si>
    <t>Wood dust - Hard wood</t>
  </si>
  <si>
    <t>Welding fumes</t>
  </si>
  <si>
    <t>Vinyl benzene</t>
  </si>
  <si>
    <t>n-Valeraldehyde</t>
  </si>
  <si>
    <t>Uranium (natural) Soluble and Insoluble compounds</t>
  </si>
  <si>
    <t>Tungsten - Soluble compounds</t>
  </si>
  <si>
    <t>C 9590</t>
  </si>
  <si>
    <t>2,4,6-Trinitrotoluene (TNT)</t>
  </si>
  <si>
    <t>2,4,6-Trinitrophenylmethylnitramine</t>
  </si>
  <si>
    <t>Trimethyl phosphite</t>
  </si>
  <si>
    <t>1,3,5-Triglycidyl-s-triazinetrione</t>
  </si>
  <si>
    <t>Triethylamine</t>
  </si>
  <si>
    <t>Tricyclohexyltin hydroxide</t>
  </si>
  <si>
    <t>Trichloronitromethane</t>
  </si>
  <si>
    <t>Trichloronaphthalene</t>
  </si>
  <si>
    <t>Trichloromethane</t>
  </si>
  <si>
    <t>Trichlorofluoromethane</t>
  </si>
  <si>
    <t>Toluol</t>
  </si>
  <si>
    <t>Tin organic compounds</t>
  </si>
  <si>
    <t>Thallium, elemental and soluble compounds</t>
  </si>
  <si>
    <t>Tetramethyl lead</t>
  </si>
  <si>
    <t>Tetraethyl lead</t>
  </si>
  <si>
    <t>Toxaphene</t>
  </si>
  <si>
    <t>Tetrachloromethane</t>
  </si>
  <si>
    <t>Tetrachloroethylene</t>
  </si>
  <si>
    <t>Tellurium hexafluoride</t>
  </si>
  <si>
    <t>Tellurium and compounds</t>
  </si>
  <si>
    <t>TEDP</t>
  </si>
  <si>
    <t>2,4,5-T (2,4,5-Trichlorophenoxyacetic acid)</t>
  </si>
  <si>
    <t>Systox</t>
  </si>
  <si>
    <t>Synthetic vitreous fibers - Continuous filament glass fibers</t>
  </si>
  <si>
    <t>Subtilisins (Proteolytic enzymes as 100% pure crystalline enzyme)</t>
  </si>
  <si>
    <t>C 0.00006</t>
  </si>
  <si>
    <t>Strychnine</t>
  </si>
  <si>
    <t>Sodium 2,4-dichloro-phenoxyethyl sulfate</t>
  </si>
  <si>
    <t>Silver Soluble compounds</t>
  </si>
  <si>
    <t>Silica (Crystalline) - Quartz</t>
  </si>
  <si>
    <t>Silica (Crystalline) - Tridymite</t>
  </si>
  <si>
    <t>Silica (Crystalline) - Tripoli</t>
  </si>
  <si>
    <t>Silica (Amorphous) Diatomaceous earth (uncalcined) - Respirable</t>
  </si>
  <si>
    <t>Silica (Amorphous) Diatomaceous earth (uncalcined) - Inhalable</t>
  </si>
  <si>
    <t>Silane</t>
  </si>
  <si>
    <t>Selenium hexafluoride</t>
  </si>
  <si>
    <t>Selenium and compounds</t>
  </si>
  <si>
    <t>Rhodium metal</t>
  </si>
  <si>
    <t>Rhodium - Insoluble compounds</t>
  </si>
  <si>
    <t>Rhodium - Soluble compounds</t>
  </si>
  <si>
    <t>RDX</t>
  </si>
  <si>
    <t>Pyrocatechol</t>
  </si>
  <si>
    <t>Propyne</t>
  </si>
  <si>
    <t>Propylene imine</t>
  </si>
  <si>
    <t>Polychlorobiphenyl (54% chlorine)</t>
  </si>
  <si>
    <t>Polychlorobiphenyl (42% chlorine)</t>
  </si>
  <si>
    <t>2-Pivalyl-1,3-indandione</t>
  </si>
  <si>
    <t>Phosdrin</t>
  </si>
  <si>
    <t>Persulfates - Ammonium</t>
  </si>
  <si>
    <t>Persulfates - Potassium</t>
  </si>
  <si>
    <t>Perlite</t>
  </si>
  <si>
    <t>Particulates Not Otherwise Classified - Inhalable</t>
  </si>
  <si>
    <t>Ozone - Moderate work</t>
  </si>
  <si>
    <t>Osmium tetroxide</t>
  </si>
  <si>
    <t>Nitrotrichloromethane</t>
  </si>
  <si>
    <t>Nitrapyrin</t>
  </si>
  <si>
    <t>Monochlorobenzene</t>
  </si>
  <si>
    <t>Molybdenum - Soluble compounds</t>
  </si>
  <si>
    <t>Methyl hydrazine</t>
  </si>
  <si>
    <t>5-Methyl-3-heptanone</t>
  </si>
  <si>
    <t>Methylene bis(4-cyclohexylisocyanate)</t>
  </si>
  <si>
    <t>2-Methylcyclopentadienyl manganese tricarbonyl</t>
  </si>
  <si>
    <t>Mercury - Alkyl compounds</t>
  </si>
  <si>
    <t>Manganese cyclopentadienyl tricarbonyl</t>
  </si>
  <si>
    <t>Methyl alcohol</t>
  </si>
  <si>
    <t>Lead - elemental and inorganic compounds</t>
  </si>
  <si>
    <t>Iron salts - soluble</t>
  </si>
  <si>
    <t>Iron pentacarbonyl</t>
  </si>
  <si>
    <t>Indium &amp; compounds</t>
  </si>
  <si>
    <t>4-Hydroxy-4-methyl-2-pentanone</t>
  </si>
  <si>
    <t>3-Heptanone</t>
  </si>
  <si>
    <t>Glycol monoethyl ether</t>
  </si>
  <si>
    <t>C 0.37</t>
  </si>
  <si>
    <t>Fluorotrichloromethane</t>
  </si>
  <si>
    <t>Fluorides</t>
  </si>
  <si>
    <t>Ethylidene chloride</t>
  </si>
  <si>
    <t>Ethyl alcohol</t>
  </si>
  <si>
    <t>Ethylene glycol methyl ether acetate</t>
  </si>
  <si>
    <t>2,3-Epoxy-1-propanol</t>
  </si>
  <si>
    <t>Enzymes</t>
  </si>
  <si>
    <t>Diphenylmethane diisocyanate</t>
  </si>
  <si>
    <t>Dimethylformamide</t>
  </si>
  <si>
    <t>C 45</t>
  </si>
  <si>
    <t>Nickel - Elemental/metal</t>
  </si>
  <si>
    <t>Nickel - Soluble compounds</t>
  </si>
  <si>
    <t>Nickel - Insoluble compounds</t>
  </si>
  <si>
    <t>Nickyl - Nickel carbonyl</t>
  </si>
  <si>
    <t>Nickel subsulfide</t>
  </si>
  <si>
    <t>Nickel sulfide roasting, fume &amp; dust</t>
  </si>
  <si>
    <t>End of worksheet</t>
  </si>
  <si>
    <t>Click here to go to the §106.262 Checklist sheet.</t>
  </si>
  <si>
    <t>Click here to go to the §106.261 Checklist sheet.</t>
  </si>
  <si>
    <t>Cover</t>
  </si>
  <si>
    <t>Table of Contents:</t>
  </si>
  <si>
    <t>Cover Page</t>
  </si>
  <si>
    <t>General Information and Rule Questions</t>
  </si>
  <si>
    <t>Pollutant</t>
  </si>
  <si>
    <t>Rule Summary</t>
  </si>
  <si>
    <t>VOC</t>
  </si>
  <si>
    <t>CO</t>
  </si>
  <si>
    <t>PM</t>
  </si>
  <si>
    <t>EPN / Source Name</t>
  </si>
  <si>
    <t>Total Emissions (tpy)</t>
  </si>
  <si>
    <t>Click here to go to the Rule Summary sheet.</t>
  </si>
  <si>
    <t>Distance to nearest off-plant receptor (feet):</t>
  </si>
  <si>
    <t>Chromite ore processing (Chromate)</t>
  </si>
  <si>
    <t>C2</t>
  </si>
  <si>
    <t>***NOT INCLUDED IN CHEMICAL LIST***</t>
  </si>
  <si>
    <t>Is this registration for construction of a facility authorized in another section of this chapter or for which a standard permit is in effect?</t>
  </si>
  <si>
    <t>Is this registration for any change to any facility authorized under another section of this chapter or authorized under a standard permit?</t>
  </si>
  <si>
    <t>Diquat - Inhalable</t>
  </si>
  <si>
    <t>Diquat - Respirable</t>
  </si>
  <si>
    <t>Cadmium (elemental and compounds) - Inhalable</t>
  </si>
  <si>
    <t>Cadmium (elemental and compounds) - Respirable</t>
  </si>
  <si>
    <t>§106.261</t>
  </si>
  <si>
    <t>Rule(s)</t>
  </si>
  <si>
    <t>https://www3.tceq.texas.gov/steers/</t>
  </si>
  <si>
    <t>Has a §106.4 checklist or compliance demonstration been included in the documentation submitted to TCEQ?</t>
  </si>
  <si>
    <t>Please explain how all actual emission increases are authorized appropriately:</t>
  </si>
  <si>
    <t>II. General Rule Requirements for §106.261 and/or §106.262</t>
  </si>
  <si>
    <t>https://www.tceq.texas.gov/permitting/air/confidential.html</t>
  </si>
  <si>
    <t>Is this site only authorized under Permits by Rule?</t>
  </si>
  <si>
    <t>https://texreg.sos.state.tx.us/public/readtac$ext.ViewTAC?tac_view=5&amp;ti=30&amp;pt=1&amp;ch=106&amp;sch=K&amp;rl=Y</t>
  </si>
  <si>
    <t>New or increased emissions, including fugitives, of chemicals shall not be emitted in a quantity greater than five tons per year nor in a quantity greater than E as determined using the equation E = L/K.</t>
  </si>
  <si>
    <t>Are there new or increased emissions listed under §106.261(a)(2), including fugitives, less than or equal to 6.0 pounds per hour (lb/hr) and ten tons per year?</t>
  </si>
  <si>
    <t>Are there new or increased emissions, including fugitives, less than or equal to 1.0 lb/hr of any chemical not listed or referenced in Table 262?</t>
  </si>
  <si>
    <t>Cumulative amount of the above listed chemicals authorized under this section (pounds):</t>
  </si>
  <si>
    <t>Are emission increases being authorized under §106.261 five tons per year or greater?</t>
  </si>
  <si>
    <t>Emission Point Summary Table</t>
  </si>
  <si>
    <t>PSD Applicability Summary</t>
  </si>
  <si>
    <t>Is netting required for the PSD Analysis for this project?</t>
  </si>
  <si>
    <t>PSD Review Required?</t>
  </si>
  <si>
    <t>Ozone (as VOC)</t>
  </si>
  <si>
    <t>Pb</t>
  </si>
  <si>
    <t>TRS</t>
  </si>
  <si>
    <t>Fluoride (excluding HF)</t>
  </si>
  <si>
    <t>Nonattainment Applicability Summary</t>
  </si>
  <si>
    <t>If applicable, is this facility located within the portion of the county that is in nonattainment?</t>
  </si>
  <si>
    <t>Is netting required for the nonattainment analysis for this project?</t>
  </si>
  <si>
    <t>NA Review Required?</t>
  </si>
  <si>
    <t>I acknowledge that I am submitting an authorized TCEQ workbook and any necessary attachments. Except for inputting the requested data and adjusting row height, I have not changed the TCEQ application workbook in any way, including but not limited to changing formulas, formatting, content, or protections.</t>
  </si>
  <si>
    <t>Is this project an annual notification?</t>
  </si>
  <si>
    <t>Zinc oxide - Fume</t>
  </si>
  <si>
    <t>1314-13-2</t>
  </si>
  <si>
    <t>Emery</t>
  </si>
  <si>
    <t>1302-74-5</t>
  </si>
  <si>
    <t>65997-15-1</t>
  </si>
  <si>
    <t>lsopropyl ether</t>
  </si>
  <si>
    <t>Butane</t>
  </si>
  <si>
    <t>Carbon monoxide</t>
  </si>
  <si>
    <t>630-08-0</t>
  </si>
  <si>
    <t>Cyclohexane</t>
  </si>
  <si>
    <t>110-82-7</t>
  </si>
  <si>
    <t>Cyclopentane</t>
  </si>
  <si>
    <t>287-92-3</t>
  </si>
  <si>
    <t>Cyclohexene</t>
  </si>
  <si>
    <t>110-83-8</t>
  </si>
  <si>
    <t>Ethyl acetate</t>
  </si>
  <si>
    <t>141-78-6</t>
  </si>
  <si>
    <t>Ethyl Ether</t>
  </si>
  <si>
    <t>60-29-7</t>
  </si>
  <si>
    <t>Methyl acetylene</t>
  </si>
  <si>
    <t>74-99-7</t>
  </si>
  <si>
    <t>Nonane</t>
  </si>
  <si>
    <t>111-84-2</t>
  </si>
  <si>
    <t>n-Propyl alcohol</t>
  </si>
  <si>
    <t>71-23-8</t>
  </si>
  <si>
    <t>1317-65-3</t>
  </si>
  <si>
    <t>Calcium silicate</t>
  </si>
  <si>
    <t>Cellulose</t>
  </si>
  <si>
    <t>9004-34-6</t>
  </si>
  <si>
    <t>Glycerin mist</t>
  </si>
  <si>
    <t>56-81-5</t>
  </si>
  <si>
    <t>Calcium sulfate</t>
  </si>
  <si>
    <t>Gypsum</t>
  </si>
  <si>
    <t>Plaster of Paris</t>
  </si>
  <si>
    <t>Kaolin</t>
  </si>
  <si>
    <t>1332-58-7</t>
  </si>
  <si>
    <t>Limestone</t>
  </si>
  <si>
    <t>Magnesite</t>
  </si>
  <si>
    <t>546-93-0</t>
  </si>
  <si>
    <t>Marble</t>
  </si>
  <si>
    <t>Pentaerythritol</t>
  </si>
  <si>
    <t>115-77-5</t>
  </si>
  <si>
    <t>Silicon</t>
  </si>
  <si>
    <t>7440-21-3</t>
  </si>
  <si>
    <t>Starch</t>
  </si>
  <si>
    <t>9005-25-8</t>
  </si>
  <si>
    <t>Sucrose</t>
  </si>
  <si>
    <t>57-50-1</t>
  </si>
  <si>
    <t>Nitrogen dioxide</t>
  </si>
  <si>
    <t>10102-44-0</t>
  </si>
  <si>
    <t>Sulfur dioxide</t>
  </si>
  <si>
    <t>Containers of these chemicals may not be vented or opened directly to the atmosphere at any time:</t>
  </si>
  <si>
    <t>Counties</t>
  </si>
  <si>
    <t>Title V Threshold (TPY)</t>
  </si>
  <si>
    <t>NA Threshold NOX and VOC (TPY)</t>
  </si>
  <si>
    <t>NA Threshold PM10 (TPY)</t>
  </si>
  <si>
    <t>Anderson</t>
  </si>
  <si>
    <t>Andrews</t>
  </si>
  <si>
    <t>Angelina</t>
  </si>
  <si>
    <t>Aransas</t>
  </si>
  <si>
    <t>Archer</t>
  </si>
  <si>
    <t>Armstrong</t>
  </si>
  <si>
    <t>Atascosa</t>
  </si>
  <si>
    <t>Austin</t>
  </si>
  <si>
    <t>Bailey</t>
  </si>
  <si>
    <t>Bandera</t>
  </si>
  <si>
    <t>Bastrop</t>
  </si>
  <si>
    <t>Baylor</t>
  </si>
  <si>
    <t>Bee</t>
  </si>
  <si>
    <t>Bell</t>
  </si>
  <si>
    <t>Bexar</t>
  </si>
  <si>
    <t>Blanco</t>
  </si>
  <si>
    <t>Borden</t>
  </si>
  <si>
    <t>Bosque</t>
  </si>
  <si>
    <t>Bowie</t>
  </si>
  <si>
    <t>Brazoria</t>
  </si>
  <si>
    <t>Brazos</t>
  </si>
  <si>
    <t>Brewster</t>
  </si>
  <si>
    <t>Briscoe</t>
  </si>
  <si>
    <t>Brooks</t>
  </si>
  <si>
    <t>Brown</t>
  </si>
  <si>
    <t>Burleson</t>
  </si>
  <si>
    <t>Burnet</t>
  </si>
  <si>
    <t>Caldwell</t>
  </si>
  <si>
    <t>Calhoun</t>
  </si>
  <si>
    <t>Callahan</t>
  </si>
  <si>
    <t>Cameron</t>
  </si>
  <si>
    <t>Camp</t>
  </si>
  <si>
    <t>Carson</t>
  </si>
  <si>
    <t>Cass</t>
  </si>
  <si>
    <t>Castro</t>
  </si>
  <si>
    <t>Chambers</t>
  </si>
  <si>
    <t>Cherokee</t>
  </si>
  <si>
    <t>Childress</t>
  </si>
  <si>
    <t>Clay</t>
  </si>
  <si>
    <t>Cochran</t>
  </si>
  <si>
    <t>Coke</t>
  </si>
  <si>
    <t>Coleman</t>
  </si>
  <si>
    <t>Collin</t>
  </si>
  <si>
    <t>Collingsworth</t>
  </si>
  <si>
    <t>Colorado</t>
  </si>
  <si>
    <t>Comal</t>
  </si>
  <si>
    <t>Comanche</t>
  </si>
  <si>
    <t>Concho</t>
  </si>
  <si>
    <t>Cooke</t>
  </si>
  <si>
    <t>Coryell</t>
  </si>
  <si>
    <t>Cottle</t>
  </si>
  <si>
    <t>Crane</t>
  </si>
  <si>
    <t>Crockett</t>
  </si>
  <si>
    <t>Crosby</t>
  </si>
  <si>
    <t>Culberson</t>
  </si>
  <si>
    <t>Dallam</t>
  </si>
  <si>
    <t>Dallas</t>
  </si>
  <si>
    <t>Dawson</t>
  </si>
  <si>
    <t>Deaf Smith</t>
  </si>
  <si>
    <t>Delta</t>
  </si>
  <si>
    <t>Denton</t>
  </si>
  <si>
    <t>DeWitt</t>
  </si>
  <si>
    <t>Dickens</t>
  </si>
  <si>
    <t>Dimmit</t>
  </si>
  <si>
    <t>Donley</t>
  </si>
  <si>
    <t>Duval</t>
  </si>
  <si>
    <t>Eastland</t>
  </si>
  <si>
    <t>Ector</t>
  </si>
  <si>
    <t>Edwards</t>
  </si>
  <si>
    <t>Ellis</t>
  </si>
  <si>
    <t>El Paso</t>
  </si>
  <si>
    <t>Erath</t>
  </si>
  <si>
    <t>Falls</t>
  </si>
  <si>
    <t>Fannin</t>
  </si>
  <si>
    <t>Fayette</t>
  </si>
  <si>
    <t>Fisher</t>
  </si>
  <si>
    <t>Floyd</t>
  </si>
  <si>
    <t>Foard</t>
  </si>
  <si>
    <t>Fort Bend</t>
  </si>
  <si>
    <t>Franklin</t>
  </si>
  <si>
    <t>Freestone</t>
  </si>
  <si>
    <t>Frio</t>
  </si>
  <si>
    <t>Gaines</t>
  </si>
  <si>
    <t>Galveston</t>
  </si>
  <si>
    <t>Garza</t>
  </si>
  <si>
    <t>Gillespie</t>
  </si>
  <si>
    <t>Glasscock</t>
  </si>
  <si>
    <t>Goliad</t>
  </si>
  <si>
    <t>Gonzales</t>
  </si>
  <si>
    <t>Gray</t>
  </si>
  <si>
    <t>Grayson</t>
  </si>
  <si>
    <t>Gregg</t>
  </si>
  <si>
    <t>Grimes</t>
  </si>
  <si>
    <t>Guadalupe</t>
  </si>
  <si>
    <t>Hale</t>
  </si>
  <si>
    <t>Hall</t>
  </si>
  <si>
    <t>Hamilton</t>
  </si>
  <si>
    <t>Hansford</t>
  </si>
  <si>
    <t>Hardeman</t>
  </si>
  <si>
    <t>Hardin</t>
  </si>
  <si>
    <t>Harris</t>
  </si>
  <si>
    <t>Harrison</t>
  </si>
  <si>
    <t>Hartley</t>
  </si>
  <si>
    <t>Haskell</t>
  </si>
  <si>
    <t>Hays</t>
  </si>
  <si>
    <t>Hemphill</t>
  </si>
  <si>
    <t>Henderson</t>
  </si>
  <si>
    <t>Hidalgo</t>
  </si>
  <si>
    <t>Hill</t>
  </si>
  <si>
    <t>Hockley</t>
  </si>
  <si>
    <t>Hood</t>
  </si>
  <si>
    <t>Hopkins</t>
  </si>
  <si>
    <t>Houston</t>
  </si>
  <si>
    <t>Howard</t>
  </si>
  <si>
    <t>Hudspeth</t>
  </si>
  <si>
    <t>Hunt</t>
  </si>
  <si>
    <t>Hutchinson</t>
  </si>
  <si>
    <t>Irion</t>
  </si>
  <si>
    <t>Jack</t>
  </si>
  <si>
    <t>Jackson</t>
  </si>
  <si>
    <t>Jasper</t>
  </si>
  <si>
    <t>Jeff Davis</t>
  </si>
  <si>
    <t>Jefferson</t>
  </si>
  <si>
    <t>Jim Hogg</t>
  </si>
  <si>
    <t>Jim Wells</t>
  </si>
  <si>
    <t>Johnson</t>
  </si>
  <si>
    <t>Jones</t>
  </si>
  <si>
    <t>Karnes</t>
  </si>
  <si>
    <t>Kaufman</t>
  </si>
  <si>
    <t>Kendall</t>
  </si>
  <si>
    <t>Kenedy</t>
  </si>
  <si>
    <t>Kent</t>
  </si>
  <si>
    <t>Kerr</t>
  </si>
  <si>
    <t>Kimble</t>
  </si>
  <si>
    <t>King</t>
  </si>
  <si>
    <t>Kinney</t>
  </si>
  <si>
    <t>Kleberg</t>
  </si>
  <si>
    <t>Knox</t>
  </si>
  <si>
    <t>Lamar</t>
  </si>
  <si>
    <t>Lamb</t>
  </si>
  <si>
    <t>Lampasas</t>
  </si>
  <si>
    <t>La Salle</t>
  </si>
  <si>
    <t>Lavaca</t>
  </si>
  <si>
    <t>Lee</t>
  </si>
  <si>
    <t>Leon</t>
  </si>
  <si>
    <t>Liberty</t>
  </si>
  <si>
    <t>Lipscomb</t>
  </si>
  <si>
    <t>Live Oak</t>
  </si>
  <si>
    <t>Llano</t>
  </si>
  <si>
    <t>Loving</t>
  </si>
  <si>
    <t>Lubbock</t>
  </si>
  <si>
    <t>Lynn</t>
  </si>
  <si>
    <t>McCulloch</t>
  </si>
  <si>
    <t>McLennan</t>
  </si>
  <si>
    <t>McMullen</t>
  </si>
  <si>
    <t>Madison</t>
  </si>
  <si>
    <t>Marion</t>
  </si>
  <si>
    <t>Martin</t>
  </si>
  <si>
    <t>Mason</t>
  </si>
  <si>
    <t>Matagorda</t>
  </si>
  <si>
    <t>Maverick</t>
  </si>
  <si>
    <t>Medina</t>
  </si>
  <si>
    <t>Menard</t>
  </si>
  <si>
    <t>Midland</t>
  </si>
  <si>
    <t>Milam</t>
  </si>
  <si>
    <t>Mills</t>
  </si>
  <si>
    <t>Mitchell</t>
  </si>
  <si>
    <t>Montague</t>
  </si>
  <si>
    <t>Montgomery</t>
  </si>
  <si>
    <t>Moore</t>
  </si>
  <si>
    <t>Morris</t>
  </si>
  <si>
    <t>Motley</t>
  </si>
  <si>
    <t>Nacogdoches</t>
  </si>
  <si>
    <t>Navarro</t>
  </si>
  <si>
    <t>Newton</t>
  </si>
  <si>
    <t>Nolan</t>
  </si>
  <si>
    <t>Nueces</t>
  </si>
  <si>
    <t>Ochiltree</t>
  </si>
  <si>
    <t>Oldham</t>
  </si>
  <si>
    <t>Orange</t>
  </si>
  <si>
    <t>Palo Pinto</t>
  </si>
  <si>
    <t>Panola</t>
  </si>
  <si>
    <t>Parker</t>
  </si>
  <si>
    <t>Parmer</t>
  </si>
  <si>
    <t>Pecos</t>
  </si>
  <si>
    <t>Polk</t>
  </si>
  <si>
    <t>Potter</t>
  </si>
  <si>
    <t>Presidio</t>
  </si>
  <si>
    <t>Rains</t>
  </si>
  <si>
    <t>Randall</t>
  </si>
  <si>
    <t>Reagan</t>
  </si>
  <si>
    <t>Real</t>
  </si>
  <si>
    <t>Red River</t>
  </si>
  <si>
    <t>Reeves</t>
  </si>
  <si>
    <t>Refugio</t>
  </si>
  <si>
    <t>Roberts</t>
  </si>
  <si>
    <t>Robertson</t>
  </si>
  <si>
    <t>Rockwall</t>
  </si>
  <si>
    <t>Runnels</t>
  </si>
  <si>
    <t>Rusk</t>
  </si>
  <si>
    <t>Sabine</t>
  </si>
  <si>
    <t>San Augustine</t>
  </si>
  <si>
    <t>San Jacinto</t>
  </si>
  <si>
    <t>San Patricio</t>
  </si>
  <si>
    <t>San Saba</t>
  </si>
  <si>
    <t>Schleicher</t>
  </si>
  <si>
    <t>Scurry</t>
  </si>
  <si>
    <t>Shackelford</t>
  </si>
  <si>
    <t>Shelby</t>
  </si>
  <si>
    <t>Sherman</t>
  </si>
  <si>
    <t>Smith</t>
  </si>
  <si>
    <t>Somervell</t>
  </si>
  <si>
    <t>Starr</t>
  </si>
  <si>
    <t>Stephens</t>
  </si>
  <si>
    <t>Sterling</t>
  </si>
  <si>
    <t>Stonewall</t>
  </si>
  <si>
    <t>Sutton</t>
  </si>
  <si>
    <t>Swisher</t>
  </si>
  <si>
    <t>Tarrant</t>
  </si>
  <si>
    <t>Taylor</t>
  </si>
  <si>
    <t>Terrell</t>
  </si>
  <si>
    <t>Terry</t>
  </si>
  <si>
    <t>Throckmorton</t>
  </si>
  <si>
    <t>Titus</t>
  </si>
  <si>
    <t>Tom Green</t>
  </si>
  <si>
    <t>Travis</t>
  </si>
  <si>
    <t>Trinity</t>
  </si>
  <si>
    <t>Tyler</t>
  </si>
  <si>
    <t>Upshur</t>
  </si>
  <si>
    <t>Upton</t>
  </si>
  <si>
    <t>Uvalde</t>
  </si>
  <si>
    <t>Val Verde</t>
  </si>
  <si>
    <t>Van Zandt</t>
  </si>
  <si>
    <t>Victoria</t>
  </si>
  <si>
    <t>Walker</t>
  </si>
  <si>
    <t>Waller</t>
  </si>
  <si>
    <t>Ward</t>
  </si>
  <si>
    <t>Washington</t>
  </si>
  <si>
    <t>Webb</t>
  </si>
  <si>
    <t>Wharton</t>
  </si>
  <si>
    <t>Wheeler</t>
  </si>
  <si>
    <t>Wichita</t>
  </si>
  <si>
    <t>Wilbarger</t>
  </si>
  <si>
    <t>Willacy</t>
  </si>
  <si>
    <t>Williamson</t>
  </si>
  <si>
    <t>Wilson</t>
  </si>
  <si>
    <t>Winkler</t>
  </si>
  <si>
    <t>Wise</t>
  </si>
  <si>
    <t>Wood</t>
  </si>
  <si>
    <t>Yoakum</t>
  </si>
  <si>
    <t>Young</t>
  </si>
  <si>
    <t>Zapata</t>
  </si>
  <si>
    <t>Zavala</t>
  </si>
  <si>
    <t>NA Counties</t>
  </si>
  <si>
    <t>Value</t>
  </si>
  <si>
    <t>Classification</t>
  </si>
  <si>
    <t>Named Sources</t>
  </si>
  <si>
    <t>ozone</t>
  </si>
  <si>
    <t>Other/Not Listed</t>
  </si>
  <si>
    <t>Carbon black plants (furnace process)</t>
  </si>
  <si>
    <t>Charcoal production plants</t>
  </si>
  <si>
    <t>Chemical process plants (other than ethanol by fermentation)</t>
  </si>
  <si>
    <t>Coal cleaning plants (with thermal dryers)</t>
  </si>
  <si>
    <t>Coke oven batteries</t>
  </si>
  <si>
    <t xml:space="preserve">Moderate </t>
  </si>
  <si>
    <t>Fossil fuel-fired steam electric plants &gt; 250 million BTUs per hour heat input</t>
  </si>
  <si>
    <t>Fossil-fuel boilers (or combinations) totaling &gt; 250 million BTUs per hour heat input</t>
  </si>
  <si>
    <t>Fuel conversion plants</t>
  </si>
  <si>
    <t>Glass fiber processing plants</t>
  </si>
  <si>
    <t>Hydrofluoric, sulfuric, or nitric acid plants</t>
  </si>
  <si>
    <t>Iron and steel mills</t>
  </si>
  <si>
    <t>Kraft pulp mills</t>
  </si>
  <si>
    <t>Lime plants</t>
  </si>
  <si>
    <t>Municipal incinerators capable of charging more than 250 tons of refuse per day</t>
  </si>
  <si>
    <t>Petroleum refineries</t>
  </si>
  <si>
    <t>Petroleum storage and transfer units with total storage capacity above 300,000 barrels</t>
  </si>
  <si>
    <t>Phosphate rock processing plants</t>
  </si>
  <si>
    <t>Portland cement plants</t>
  </si>
  <si>
    <t>Primary aluminum ore reduction plants</t>
  </si>
  <si>
    <t>Primary copper smelters</t>
  </si>
  <si>
    <t>Primary lead smelters</t>
  </si>
  <si>
    <t>Primary zinc smelters</t>
  </si>
  <si>
    <t>Secondary metal production plants</t>
  </si>
  <si>
    <t>Sintering plants</t>
  </si>
  <si>
    <t>Sulfur recovery plants</t>
  </si>
  <si>
    <t>Taconite ore processing plants</t>
  </si>
  <si>
    <r>
      <t>SO</t>
    </r>
    <r>
      <rPr>
        <vertAlign val="subscript"/>
        <sz val="11"/>
        <color theme="1"/>
        <rFont val="Arial"/>
        <family val="2"/>
      </rPr>
      <t>2</t>
    </r>
  </si>
  <si>
    <r>
      <t>PM</t>
    </r>
    <r>
      <rPr>
        <vertAlign val="subscript"/>
        <sz val="11"/>
        <color theme="1"/>
        <rFont val="Arial"/>
        <family val="2"/>
      </rPr>
      <t>10</t>
    </r>
  </si>
  <si>
    <r>
      <t>PM</t>
    </r>
    <r>
      <rPr>
        <vertAlign val="subscript"/>
        <sz val="11"/>
        <color theme="1"/>
        <rFont val="Arial"/>
        <family val="2"/>
      </rPr>
      <t>2.5</t>
    </r>
  </si>
  <si>
    <r>
      <t>NO</t>
    </r>
    <r>
      <rPr>
        <vertAlign val="subscript"/>
        <sz val="11"/>
        <color theme="1"/>
        <rFont val="Arial"/>
        <family val="2"/>
      </rPr>
      <t>X</t>
    </r>
  </si>
  <si>
    <r>
      <t>Ozone (as NO</t>
    </r>
    <r>
      <rPr>
        <vertAlign val="subscript"/>
        <sz val="11"/>
        <color theme="1"/>
        <rFont val="Arial"/>
        <family val="2"/>
      </rPr>
      <t>X</t>
    </r>
    <r>
      <rPr>
        <sz val="11"/>
        <color theme="1"/>
        <rFont val="Arial"/>
        <family val="2"/>
      </rPr>
      <t>)</t>
    </r>
  </si>
  <si>
    <r>
      <t>H</t>
    </r>
    <r>
      <rPr>
        <vertAlign val="subscript"/>
        <sz val="11"/>
        <color theme="1"/>
        <rFont val="Arial"/>
        <family val="2"/>
      </rPr>
      <t>2</t>
    </r>
    <r>
      <rPr>
        <sz val="11"/>
        <color theme="1"/>
        <rFont val="Arial"/>
        <family val="2"/>
      </rPr>
      <t>S</t>
    </r>
  </si>
  <si>
    <r>
      <t>Reduced sulfur compounds (including H</t>
    </r>
    <r>
      <rPr>
        <vertAlign val="subscript"/>
        <sz val="11"/>
        <color theme="1"/>
        <rFont val="Arial"/>
        <family val="2"/>
      </rPr>
      <t>2</t>
    </r>
    <r>
      <rPr>
        <sz val="11"/>
        <color theme="1"/>
        <rFont val="Arial"/>
        <family val="2"/>
      </rPr>
      <t>S)</t>
    </r>
  </si>
  <si>
    <r>
      <t>H</t>
    </r>
    <r>
      <rPr>
        <vertAlign val="subscript"/>
        <sz val="11"/>
        <color theme="1"/>
        <rFont val="Arial"/>
        <family val="2"/>
      </rPr>
      <t>2</t>
    </r>
    <r>
      <rPr>
        <sz val="11"/>
        <color theme="1"/>
        <rFont val="Arial"/>
        <family val="2"/>
      </rPr>
      <t>SO</t>
    </r>
    <r>
      <rPr>
        <vertAlign val="subscript"/>
        <sz val="11"/>
        <color theme="1"/>
        <rFont val="Arial"/>
        <family val="2"/>
      </rPr>
      <t>4</t>
    </r>
  </si>
  <si>
    <r>
      <t>CO</t>
    </r>
    <r>
      <rPr>
        <vertAlign val="subscript"/>
        <sz val="11"/>
        <color theme="1"/>
        <rFont val="Arial"/>
        <family val="2"/>
      </rPr>
      <t>2</t>
    </r>
    <r>
      <rPr>
        <sz val="11"/>
        <color theme="1"/>
        <rFont val="Arial"/>
        <family val="2"/>
      </rPr>
      <t>e</t>
    </r>
  </si>
  <si>
    <t>IV. Hours of Operation</t>
  </si>
  <si>
    <t>V. Federal Applicability</t>
  </si>
  <si>
    <t>Is this a named source?</t>
  </si>
  <si>
    <t>Nonattainment?</t>
  </si>
  <si>
    <t>County</t>
  </si>
  <si>
    <t>From General Sheet</t>
  </si>
  <si>
    <t>Please select the source category:</t>
  </si>
  <si>
    <t>Click here to go to the General Information sheet.</t>
  </si>
  <si>
    <t>For rule language of §§106.261 and 106.262, please visit the Texas Secretary of State (SOS) website:</t>
  </si>
  <si>
    <t>Please enter the associated NSR permit(s):</t>
  </si>
  <si>
    <t>Is this project related to physical or operational changes to facilities authorized under an NSR Case-by-Case permit?</t>
  </si>
  <si>
    <t xml:space="preserve">Complete separate federal permitting application materials to determine applicability of Nonattainment (NA) and Prevention of Significant Deterioration (PSD) applicability, including netting if applicable. Include this analysis in your permit application. </t>
  </si>
  <si>
    <t>Does this project include only annual increases for permitted facilities?</t>
  </si>
  <si>
    <t>Are the chemicals being registered included in Table 262 of 30 TAC §106.262(a)(2)?</t>
  </si>
  <si>
    <t>Are the chemicals being registered not listed in Table 262, but have a published TLV in the 1997 Edition of the ACGIH TLV and BEI Guide?</t>
  </si>
  <si>
    <t>§106.262(a)(2) Table 262</t>
  </si>
  <si>
    <t>Any confidential information should be submitted as an attachment separate from the non-confidential attachment in the STEERS ePermits system. THSC §382.041 requires us not to disclose any information related to manufacturing processes that is marked Confidential. Mark any information related to secret or proprietary processes or methods of manufacture Confidential if you do not want this information in the public file. All confidential information should be separated from the application and submitted as a separate file. Additional information regarding confidential information can be found at:</t>
  </si>
  <si>
    <t>End of worksheet.</t>
  </si>
  <si>
    <t xml:space="preserve">Please select the county that this project is located in. </t>
  </si>
  <si>
    <t>Glass - continuous filament fibers, per cc</t>
  </si>
  <si>
    <t>Biphenyl</t>
  </si>
  <si>
    <t>Borates, tetra, sodium salts – Decahydrate</t>
  </si>
  <si>
    <t>Calcium carbonate</t>
  </si>
  <si>
    <t>o-Chlorobenzylidene malononitrile</t>
  </si>
  <si>
    <t>1,1-Dimethylhydrazine</t>
  </si>
  <si>
    <t>Difluorodibromomethane</t>
  </si>
  <si>
    <t>Diethylamine</t>
  </si>
  <si>
    <t>Diethyl ketone</t>
  </si>
  <si>
    <t>Dimethylaminobenzene</t>
  </si>
  <si>
    <t>Ethion</t>
  </si>
  <si>
    <t>Manganese - elemental and inorganic compounds</t>
  </si>
  <si>
    <t>Pentachloronitrobenzene</t>
  </si>
  <si>
    <t>1,1,2-Trichloroethane</t>
  </si>
  <si>
    <t>Vanadium pentoxide</t>
  </si>
  <si>
    <t>Cyclohexanone</t>
  </si>
  <si>
    <t>Benzoyl chloride</t>
  </si>
  <si>
    <t>98-88-4</t>
  </si>
  <si>
    <t>Methylamine</t>
  </si>
  <si>
    <t>74-89-5</t>
  </si>
  <si>
    <t>Hexone, see Methyl isobutyl ketone</t>
  </si>
  <si>
    <t>Chloropicrin</t>
  </si>
  <si>
    <t>Chromium, metal and inorganic compounds, as Cr</t>
  </si>
  <si>
    <t>Chemicals listed in the 1997 Edition of the ACGIH TLV and BEI Guide are available in this worksheet beginning on Row 36.</t>
  </si>
  <si>
    <t>Maximum Operating Schedule</t>
  </si>
  <si>
    <t>Hours/Day</t>
  </si>
  <si>
    <t>Days/Week</t>
  </si>
  <si>
    <t>Weeks/Year</t>
  </si>
  <si>
    <t>Hours/Year</t>
  </si>
  <si>
    <t>ex. FUG / Fugitives</t>
  </si>
  <si>
    <t>Is there an associated NSR Case-by-Case permit?</t>
  </si>
  <si>
    <t>Emission Point Summary Table (Optional)</t>
  </si>
  <si>
    <t xml:space="preserve">Is this located at a federal NSR major source (PSD or NNSR)? </t>
  </si>
  <si>
    <t>Argon</t>
  </si>
  <si>
    <t>Refinery Petroleum Fractions (except for pyrolysis naphthas and pyrolysis gasoline) containing less than ten volume percent benzene</t>
  </si>
  <si>
    <t>Carbon Monoxide</t>
  </si>
  <si>
    <t>Ethyl Acetate</t>
  </si>
  <si>
    <t>Ethylene</t>
  </si>
  <si>
    <t>Fluorocarbons Numbers 11, 12, 13, 14, 21, 22, 23, 113, 114, 115, and 116</t>
  </si>
  <si>
    <t>Helium</t>
  </si>
  <si>
    <t>Isohexane</t>
  </si>
  <si>
    <t>Isopropyl Alcohol</t>
  </si>
  <si>
    <t>Methyl Acetylene</t>
  </si>
  <si>
    <t>Methyl Chloroform</t>
  </si>
  <si>
    <t>Methyl Cyclohexane</t>
  </si>
  <si>
    <t>Neon</t>
  </si>
  <si>
    <t>Oxides of Nitrogen</t>
  </si>
  <si>
    <t>Propane</t>
  </si>
  <si>
    <t>Propyl Alcohol</t>
  </si>
  <si>
    <t>Propylene</t>
  </si>
  <si>
    <t>Propyl Ether</t>
  </si>
  <si>
    <t>Sulfur Dioxide</t>
  </si>
  <si>
    <t>Alumina</t>
  </si>
  <si>
    <t>Calcium Carbonate</t>
  </si>
  <si>
    <t>Calcium Silicate</t>
  </si>
  <si>
    <t>Cellulose Fiber</t>
  </si>
  <si>
    <t>Cement Dust</t>
  </si>
  <si>
    <t>Emery Dust</t>
  </si>
  <si>
    <t>Glycerin Mist</t>
  </si>
  <si>
    <t>Iron Oxide Dust</t>
  </si>
  <si>
    <t>Zinc Stearate</t>
  </si>
  <si>
    <t>Zinc Oxide</t>
  </si>
  <si>
    <t>Crude Oil</t>
  </si>
  <si>
    <t>Acetic anhydride</t>
  </si>
  <si>
    <t>Acetophenone</t>
  </si>
  <si>
    <t>Acrylamide</t>
  </si>
  <si>
    <t>Adiponitrile</t>
  </si>
  <si>
    <t>Aldrin</t>
  </si>
  <si>
    <t>Allyl chloride</t>
  </si>
  <si>
    <t>Ammonia</t>
  </si>
  <si>
    <t>Aniline and homologues</t>
  </si>
  <si>
    <t>o-Anisidine</t>
  </si>
  <si>
    <t>ANTU</t>
  </si>
  <si>
    <t>Arsine</t>
  </si>
  <si>
    <t>Benomyl</t>
  </si>
  <si>
    <t>Benzyl chloride</t>
  </si>
  <si>
    <t>Borates, tetra, sodium salts - Pentahydrate</t>
  </si>
  <si>
    <t>Boron oxide</t>
  </si>
  <si>
    <t>1,3-Butadiene</t>
  </si>
  <si>
    <t>sec-Butanol</t>
  </si>
  <si>
    <t>tert-Butanol</t>
  </si>
  <si>
    <t>sec-Butyl acetate</t>
  </si>
  <si>
    <t>tert-Butyl acetate</t>
  </si>
  <si>
    <t>n-Butylamine</t>
  </si>
  <si>
    <t>n-Butyl lactate</t>
  </si>
  <si>
    <t>Calcium oxide</t>
  </si>
  <si>
    <t>Caprolactam, dust</t>
  </si>
  <si>
    <t>Caprolactam, vapor</t>
  </si>
  <si>
    <t>Carbon black</t>
  </si>
  <si>
    <t>a-Chloroacetophenone</t>
  </si>
  <si>
    <t>o-Chlorotoluene</t>
  </si>
  <si>
    <t>Clopidol</t>
  </si>
  <si>
    <t>Coal dust</t>
  </si>
  <si>
    <t>Cobalt carbonyl, as Co</t>
  </si>
  <si>
    <t>Cobalt hydrocarbonyl, as Co</t>
  </si>
  <si>
    <t>Copper Fume</t>
  </si>
  <si>
    <t>Copper Dusts &amp; mists, as Cu</t>
  </si>
  <si>
    <t>Cotton Dust, raw</t>
  </si>
  <si>
    <t>Cyclonite</t>
  </si>
  <si>
    <t>Diborane</t>
  </si>
  <si>
    <t>Dibutyl phthalate</t>
  </si>
  <si>
    <t>Dieldrin</t>
  </si>
  <si>
    <t>Dinitrobenzene (all isomers)</t>
  </si>
  <si>
    <t>2,6-Di-tert-butyl-p-cresol</t>
  </si>
  <si>
    <t>Ethyl bromide</t>
  </si>
  <si>
    <t>Ethyl chloride</t>
  </si>
  <si>
    <t>Ethylene oxide</t>
  </si>
  <si>
    <t>Ethyl formate</t>
  </si>
  <si>
    <t>Ethyl silicate</t>
  </si>
  <si>
    <t>Formic acid</t>
  </si>
  <si>
    <t>Furfuryl alcohol</t>
  </si>
  <si>
    <t>Glutaraldehyde - activated and inactivated</t>
  </si>
  <si>
    <t>Glycidol</t>
  </si>
  <si>
    <t>Graphite (all forms except graphite fibers)</t>
  </si>
  <si>
    <t>Heptachlor epoxide</t>
  </si>
  <si>
    <t>Hexane - Other isomers</t>
  </si>
  <si>
    <t>sec-Hexyl acetate</t>
  </si>
  <si>
    <t>Hydrogenated terphenyls</t>
  </si>
  <si>
    <t>Hydrogen bromide</t>
  </si>
  <si>
    <t>Hydrogen cyanide</t>
  </si>
  <si>
    <t>Potassium cyanide</t>
  </si>
  <si>
    <t>Hydrogen peroxide</t>
  </si>
  <si>
    <t>Hydrogen selenide</t>
  </si>
  <si>
    <t>lodoform</t>
  </si>
  <si>
    <t>Iron oxide dust &amp; fume (Fe2O3)</t>
  </si>
  <si>
    <t>lsobutyl acetate</t>
  </si>
  <si>
    <t>lsobutyl alcohol</t>
  </si>
  <si>
    <t>lsooctyl alcohol</t>
  </si>
  <si>
    <t>Isophorone</t>
  </si>
  <si>
    <t>Malathion</t>
  </si>
  <si>
    <t>Mercury - Aryl compounds</t>
  </si>
  <si>
    <t>Mercury - Inorganic forms including metallic mercury</t>
  </si>
  <si>
    <t>Methacrylic acid</t>
  </si>
  <si>
    <t>Methyl acetate</t>
  </si>
  <si>
    <t>N-Methyl aniline</t>
  </si>
  <si>
    <t>Methyl bromide</t>
  </si>
  <si>
    <t>Methyl chloride</t>
  </si>
  <si>
    <t>Methyl iodide</t>
  </si>
  <si>
    <t>α-Methyl styrene</t>
  </si>
  <si>
    <t>Metribuzin</t>
  </si>
  <si>
    <t>Mica</t>
  </si>
  <si>
    <t>Molybdenum - Insoluble compounds</t>
  </si>
  <si>
    <t>Nickel carbonyl</t>
  </si>
  <si>
    <t>Nickel sulfide roasting, fume and dust</t>
  </si>
  <si>
    <t>Nitric acid</t>
  </si>
  <si>
    <t>p-Nitroaniline</t>
  </si>
  <si>
    <t>Oil mist, mineral</t>
  </si>
  <si>
    <t>Ozone - Heavy work</t>
  </si>
  <si>
    <t>Ozone - Light work</t>
  </si>
  <si>
    <t>Paraquat - Total particulate</t>
  </si>
  <si>
    <t>Paraquat - Respirable fraction</t>
  </si>
  <si>
    <t>Particulates Not Otherwise Classified - Respirable</t>
  </si>
  <si>
    <t>Pentaborane</t>
  </si>
  <si>
    <t>Pentachlorphenol</t>
  </si>
  <si>
    <t>Persulfates - Sodium</t>
  </si>
  <si>
    <t>Phosphorus pentasulfide</t>
  </si>
  <si>
    <t>Picric acid</t>
  </si>
  <si>
    <t>Piperazine dihydrochloride</t>
  </si>
  <si>
    <t>Platinum - Metal</t>
  </si>
  <si>
    <t>Platinum - Soluble Salts</t>
  </si>
  <si>
    <t>Portland cement</t>
  </si>
  <si>
    <t>β-Propiolactone</t>
  </si>
  <si>
    <t>Propionic acid</t>
  </si>
  <si>
    <t>Propoxur</t>
  </si>
  <si>
    <t>Propylene dichloride</t>
  </si>
  <si>
    <t>Propylene glycol monomethyl ether</t>
  </si>
  <si>
    <t>n-Propyl nitrate</t>
  </si>
  <si>
    <t>Ronnel</t>
  </si>
  <si>
    <t>Silica, fume</t>
  </si>
  <si>
    <t>Silica, fused</t>
  </si>
  <si>
    <t>Silica (Crystalline) - Cristobalite</t>
  </si>
  <si>
    <t>Soapstone - Inhalable</t>
  </si>
  <si>
    <t>Soapstone - Respirable</t>
  </si>
  <si>
    <t>Sodium azide</t>
  </si>
  <si>
    <t>Sodium fluoroacetate</t>
  </si>
  <si>
    <t>Sodium metabisulfite</t>
  </si>
  <si>
    <t>Sulfometuron methyl</t>
  </si>
  <si>
    <t>Sulfotep</t>
  </si>
  <si>
    <t>Sulprofos</t>
  </si>
  <si>
    <t>Talc (containing no asbestos fibers)</t>
  </si>
  <si>
    <t>Tantalum metal and oxide dusts, as Ta</t>
  </si>
  <si>
    <t>Terephthalic acid</t>
  </si>
  <si>
    <t>1,1,1,2-Tetrachloro-2,2-difluoroethane</t>
  </si>
  <si>
    <t>1,1,2,2-Tetrachloro-1,2-difluoroethane</t>
  </si>
  <si>
    <t>Tetramethyl succinonitrile</t>
  </si>
  <si>
    <t>Tetryl</t>
  </si>
  <si>
    <t>4-4' - Thiobis(6-tert-butyl-m-cresol)</t>
  </si>
  <si>
    <t>Tin metal</t>
  </si>
  <si>
    <t>Tin oxide &amp; inorganic compounds, except SnH4</t>
  </si>
  <si>
    <t>Toluene</t>
  </si>
  <si>
    <t>o-Toluidine</t>
  </si>
  <si>
    <t>p-Toluidine</t>
  </si>
  <si>
    <t>Tungsten - Insoluble compounds</t>
  </si>
  <si>
    <t>Vinyl bromide</t>
  </si>
  <si>
    <t>Vinyl toluene</t>
  </si>
  <si>
    <t>Xylene (o-,m-, p-isomers)</t>
  </si>
  <si>
    <t>Zinc oxide - Dust</t>
  </si>
  <si>
    <t>Coal Dust - Bituminous</t>
  </si>
  <si>
    <t>Diesel exhaust, particulate (&lt;1µM)</t>
  </si>
  <si>
    <t>Ethyl cyanoacrylate</t>
  </si>
  <si>
    <t>Glutaraldehyde</t>
  </si>
  <si>
    <t>n-Hexane</t>
  </si>
  <si>
    <t>Pentane (all isomers)</t>
  </si>
  <si>
    <r>
      <t xml:space="preserve">The emission point summary table provided here is optional. 
</t>
    </r>
    <r>
      <rPr>
        <b/>
        <sz val="11"/>
        <color theme="1"/>
        <rFont val="Arial"/>
        <family val="2"/>
      </rPr>
      <t xml:space="preserve">Instructions: </t>
    </r>
    <r>
      <rPr>
        <sz val="11"/>
        <color theme="1"/>
        <rFont val="Arial"/>
        <family val="2"/>
      </rPr>
      <t xml:space="preserve">
Please fill out the Emission Point Summary Table for the project emissions, including all emissions and rules being registered. Additional rows can be added if needed.</t>
    </r>
  </si>
  <si>
    <t>Click here to go to optional Emission Summary sheet</t>
  </si>
  <si>
    <t>If yes, the project increases entered below should be after netting has been performed. Attach the netting information to the application.</t>
  </si>
  <si>
    <t>K value:</t>
  </si>
  <si>
    <t>Nickel, Metal</t>
  </si>
  <si>
    <t>Nickel, Soluble compounds as Ni</t>
  </si>
  <si>
    <t>Nickel, Insoluble compounds as Ni</t>
  </si>
  <si>
    <t>Supplemental Information (Optional)</t>
  </si>
  <si>
    <t>Emission Threshold (lb/hr)</t>
  </si>
  <si>
    <t>Emission Threshold (tpy)</t>
  </si>
  <si>
    <t>E, maximum Hourly Emission Threshold (lb/hr)</t>
  </si>
  <si>
    <t>Annual Emission Threshold (tpy)</t>
  </si>
  <si>
    <t>Meets Threshold?</t>
  </si>
  <si>
    <t>Criteria Pollutant</t>
  </si>
  <si>
    <t>?</t>
  </si>
  <si>
    <t>?VOC</t>
  </si>
  <si>
    <t>?PM</t>
  </si>
  <si>
    <t>NH3</t>
  </si>
  <si>
    <t>?pm</t>
  </si>
  <si>
    <t>xvoc</t>
  </si>
  <si>
    <t>notes</t>
  </si>
  <si>
    <r>
      <t>! Check spelling Ant</t>
    </r>
    <r>
      <rPr>
        <u/>
        <sz val="11"/>
        <color rgb="FFC00000"/>
        <rFont val="Arial"/>
        <family val="2"/>
      </rPr>
      <t>i</t>
    </r>
    <r>
      <rPr>
        <sz val="11"/>
        <color rgb="FFC00000"/>
        <rFont val="Arial"/>
        <family val="2"/>
      </rPr>
      <t>mony</t>
    </r>
  </si>
  <si>
    <t>? (check spelling)</t>
  </si>
  <si>
    <t>toxic</t>
  </si>
  <si>
    <t>nasty stuff</t>
  </si>
  <si>
    <t>nastier stuff</t>
  </si>
  <si>
    <t>?PM ?VOC</t>
  </si>
  <si>
    <t>OTHER</t>
  </si>
  <si>
    <t>CAS No.</t>
  </si>
  <si>
    <t xml:space="preserve"> 74-86-2</t>
  </si>
  <si>
    <t>67-64-1</t>
  </si>
  <si>
    <t>75-86-5</t>
  </si>
  <si>
    <t>75-05-8</t>
  </si>
  <si>
    <t>74-86-2</t>
  </si>
  <si>
    <t>628-63-7</t>
  </si>
  <si>
    <t>626-38-0</t>
  </si>
  <si>
    <t>71-43-2</t>
  </si>
  <si>
    <t>7440-41-7</t>
  </si>
  <si>
    <t>7637-07-2</t>
  </si>
  <si>
    <t>141-32-2</t>
  </si>
  <si>
    <t>1189-85-1</t>
  </si>
  <si>
    <t>2426-08-6</t>
  </si>
  <si>
    <t xml:space="preserve"> 109-79-5</t>
  </si>
  <si>
    <t>123-72-8</t>
  </si>
  <si>
    <t>107-92-6</t>
  </si>
  <si>
    <t>109-74-0</t>
  </si>
  <si>
    <t>56-23-5</t>
  </si>
  <si>
    <t>67-66-3</t>
  </si>
  <si>
    <t>126-99-8</t>
  </si>
  <si>
    <t>7738-94-5</t>
  </si>
  <si>
    <t>18540-29-9</t>
  </si>
  <si>
    <t>65996-93-2</t>
  </si>
  <si>
    <t>8001-58-9</t>
  </si>
  <si>
    <t>1319-77-3</t>
  </si>
  <si>
    <t>98-82-8</t>
  </si>
  <si>
    <t>100-37-8</t>
  </si>
  <si>
    <t>108-83-8</t>
  </si>
  <si>
    <t>121-69-7</t>
  </si>
  <si>
    <t>123-91-1</t>
  </si>
  <si>
    <t>142-84-7</t>
  </si>
  <si>
    <t>140-88-5</t>
  </si>
  <si>
    <t>106-93-4</t>
  </si>
  <si>
    <t>107-21-1</t>
  </si>
  <si>
    <t>628-96-6</t>
  </si>
  <si>
    <t>16219-75-3</t>
  </si>
  <si>
    <t>75-08-1</t>
  </si>
  <si>
    <t>352-93-2</t>
  </si>
  <si>
    <t>107-16-4</t>
  </si>
  <si>
    <t>151-67-7</t>
  </si>
  <si>
    <t>142-82-5</t>
  </si>
  <si>
    <t>7647-01-0</t>
  </si>
  <si>
    <t>7664-39-3 (Not Defined)</t>
  </si>
  <si>
    <t>7783-06-4</t>
  </si>
  <si>
    <t>123-92-2</t>
  </si>
  <si>
    <t>123-51-3</t>
  </si>
  <si>
    <t>78-82-0</t>
  </si>
  <si>
    <t>143-50-0</t>
  </si>
  <si>
    <t>8008-20-6</t>
  </si>
  <si>
    <t>109-77-3</t>
  </si>
  <si>
    <t>141-79-7</t>
  </si>
  <si>
    <t>96-33-3</t>
  </si>
  <si>
    <t>110-43-0</t>
  </si>
  <si>
    <t>1634-04-4</t>
  </si>
  <si>
    <t>624-92-0</t>
  </si>
  <si>
    <t>101-14-4</t>
  </si>
  <si>
    <t>75-09-2</t>
  </si>
  <si>
    <t>110-12-3</t>
  </si>
  <si>
    <t>74-93-1</t>
  </si>
  <si>
    <t>80-62-6</t>
  </si>
  <si>
    <t>107-87-9</t>
  </si>
  <si>
    <t>75-18-3</t>
  </si>
  <si>
    <t>64475-85-0</t>
  </si>
  <si>
    <t>55-63-0</t>
  </si>
  <si>
    <t>111-65-9</t>
  </si>
  <si>
    <t>56-38-2</t>
  </si>
  <si>
    <t>109-66-0</t>
  </si>
  <si>
    <t>127-18-4</t>
  </si>
  <si>
    <t>8032-32-4</t>
  </si>
  <si>
    <t>108-98-5</t>
  </si>
  <si>
    <t>107-12-0</t>
  </si>
  <si>
    <t>109-60-4</t>
  </si>
  <si>
    <t>75-56-9</t>
  </si>
  <si>
    <t>107-03-9</t>
  </si>
  <si>
    <t>7631-86-9</t>
  </si>
  <si>
    <t>409-21-2</t>
  </si>
  <si>
    <t>8052-41-3</t>
  </si>
  <si>
    <t>100-42-5</t>
  </si>
  <si>
    <t>110-61-2</t>
  </si>
  <si>
    <t>119-93-7</t>
  </si>
  <si>
    <t>79-01-6</t>
  </si>
  <si>
    <t>75-50-3</t>
  </si>
  <si>
    <t>109-52-4</t>
  </si>
  <si>
    <t>108-05-4</t>
  </si>
  <si>
    <t>75-01-4</t>
  </si>
  <si>
    <t>25322-01-4</t>
  </si>
  <si>
    <t>108-43-0</t>
  </si>
  <si>
    <t>7440-37-1</t>
  </si>
  <si>
    <t>106-97-8</t>
  </si>
  <si>
    <t>74-85-1</t>
  </si>
  <si>
    <t>7440-59-7</t>
  </si>
  <si>
    <t>107-83-5</t>
  </si>
  <si>
    <t>67-63-0</t>
  </si>
  <si>
    <t>71-55-6</t>
  </si>
  <si>
    <t>7440-01-9</t>
  </si>
  <si>
    <t>74-98-6</t>
  </si>
  <si>
    <t>115-07-1</t>
  </si>
  <si>
    <t xml:space="preserve"> 111-43-3</t>
  </si>
  <si>
    <t>471-34-1</t>
  </si>
  <si>
    <t>13983-17-0</t>
  </si>
  <si>
    <t>13397-24-5</t>
  </si>
  <si>
    <t>1332-37-2</t>
  </si>
  <si>
    <t>26499-65-0</t>
  </si>
  <si>
    <t xml:space="preserve">	7440-21-3</t>
  </si>
  <si>
    <t>557-05-1</t>
  </si>
  <si>
    <t>12415-34-8</t>
  </si>
  <si>
    <t>7446-09-5</t>
  </si>
  <si>
    <t>various</t>
  </si>
  <si>
    <t>8002-05-9</t>
  </si>
  <si>
    <t>Air Permits Division</t>
  </si>
  <si>
    <t>Texas Commission on Environmental Quality</t>
  </si>
  <si>
    <t xml:space="preserve">Hide / Future </t>
  </si>
  <si>
    <t>Hide</t>
  </si>
  <si>
    <t>Accessibility Disclaimer: This workbook contains intentionally blank cells.</t>
  </si>
  <si>
    <t>Rule Regulation Section</t>
  </si>
  <si>
    <t>Permits by Rule General Facilities Workbook - Single Project</t>
  </si>
  <si>
    <t xml:space="preserve">This workbook is a tool provided for projects being authorized under Permits by Rule (PBR) 30 TAC §§ 106.261 and/or 106.262. 
</t>
  </si>
  <si>
    <t>How to Submit:</t>
  </si>
  <si>
    <t>After this workbook has been completed, it should be combined with the non-confidential information of the application and submitted as an attachment through the STEERS ePermits system:</t>
  </si>
  <si>
    <t>Project Emissions Input for §106.261(a)(2)</t>
  </si>
  <si>
    <t>Project Emissions Input for §106.261(a)(3)</t>
  </si>
  <si>
    <t>Project Emissions Input for §106.262 Table 262</t>
  </si>
  <si>
    <t>Version:</t>
  </si>
  <si>
    <t>Team Members:</t>
  </si>
  <si>
    <t>John-Paul LaLonde</t>
  </si>
  <si>
    <t>OS Project Manager:</t>
  </si>
  <si>
    <t>Version 4.0</t>
  </si>
  <si>
    <t>Update Date:</t>
  </si>
  <si>
    <t>Criteria Pollutant Designation</t>
  </si>
  <si>
    <t>Criteria Pollutant List</t>
  </si>
  <si>
    <t>Criteria Pollutant Totals</t>
  </si>
  <si>
    <t>Rule</t>
  </si>
  <si>
    <t>§106.262</t>
  </si>
  <si>
    <t>VOC (lb/hr)</t>
  </si>
  <si>
    <t>VOC (tpy)</t>
  </si>
  <si>
    <t>CO (lb/hr)</t>
  </si>
  <si>
    <t>PM (lb/hr)</t>
  </si>
  <si>
    <r>
      <t>NO</t>
    </r>
    <r>
      <rPr>
        <b/>
        <vertAlign val="subscript"/>
        <sz val="11"/>
        <color theme="1"/>
        <rFont val="Arial"/>
        <family val="2"/>
      </rPr>
      <t>x</t>
    </r>
    <r>
      <rPr>
        <b/>
        <sz val="11"/>
        <color theme="1"/>
        <rFont val="Arial"/>
        <family val="2"/>
      </rPr>
      <t xml:space="preserve"> (lb/hr)</t>
    </r>
  </si>
  <si>
    <r>
      <t>SO</t>
    </r>
    <r>
      <rPr>
        <b/>
        <vertAlign val="subscript"/>
        <sz val="11"/>
        <color theme="1"/>
        <rFont val="Arial"/>
        <family val="2"/>
      </rPr>
      <t>2</t>
    </r>
    <r>
      <rPr>
        <b/>
        <sz val="11"/>
        <color theme="1"/>
        <rFont val="Arial"/>
        <family val="2"/>
      </rPr>
      <t xml:space="preserve"> (lb/hr)</t>
    </r>
  </si>
  <si>
    <r>
      <t>PM</t>
    </r>
    <r>
      <rPr>
        <b/>
        <vertAlign val="subscript"/>
        <sz val="11"/>
        <color theme="1"/>
        <rFont val="Arial"/>
        <family val="2"/>
      </rPr>
      <t>10</t>
    </r>
    <r>
      <rPr>
        <b/>
        <sz val="11"/>
        <color theme="1"/>
        <rFont val="Arial"/>
        <family val="2"/>
      </rPr>
      <t xml:space="preserve"> (lb/hr)</t>
    </r>
  </si>
  <si>
    <r>
      <t>PM</t>
    </r>
    <r>
      <rPr>
        <b/>
        <vertAlign val="subscript"/>
        <sz val="11"/>
        <color theme="1"/>
        <rFont val="Arial"/>
        <family val="2"/>
      </rPr>
      <t>10</t>
    </r>
    <r>
      <rPr>
        <b/>
        <sz val="11"/>
        <color theme="1"/>
        <rFont val="Arial"/>
        <family val="2"/>
      </rPr>
      <t xml:space="preserve"> (tpy)</t>
    </r>
  </si>
  <si>
    <r>
      <t>PM</t>
    </r>
    <r>
      <rPr>
        <b/>
        <vertAlign val="subscript"/>
        <sz val="11"/>
        <color theme="1"/>
        <rFont val="Arial"/>
        <family val="2"/>
      </rPr>
      <t>2.5</t>
    </r>
    <r>
      <rPr>
        <b/>
        <sz val="11"/>
        <color theme="1"/>
        <rFont val="Arial"/>
        <family val="2"/>
      </rPr>
      <t xml:space="preserve"> (lb/hr)</t>
    </r>
  </si>
  <si>
    <r>
      <t>PM</t>
    </r>
    <r>
      <rPr>
        <b/>
        <vertAlign val="subscript"/>
        <sz val="11"/>
        <color theme="1"/>
        <rFont val="Arial"/>
        <family val="2"/>
      </rPr>
      <t>2.5</t>
    </r>
    <r>
      <rPr>
        <b/>
        <sz val="11"/>
        <color theme="1"/>
        <rFont val="Arial"/>
        <family val="2"/>
      </rPr>
      <t xml:space="preserve"> (tpy)</t>
    </r>
  </si>
  <si>
    <t>Other (lb/hr)</t>
  </si>
  <si>
    <t>Other (tpy)</t>
  </si>
  <si>
    <t>Air Contaminant</t>
  </si>
  <si>
    <t>Short-Term Emission Rate (lb/hr)</t>
  </si>
  <si>
    <t>Annual Emission Rate (tpy)</t>
  </si>
  <si>
    <t>Requested Information</t>
  </si>
  <si>
    <t>Response</t>
  </si>
  <si>
    <t>Determination:</t>
  </si>
  <si>
    <t>Last Updated:</t>
  </si>
  <si>
    <t>Yes</t>
  </si>
  <si>
    <t>Part of county in nonattainment?</t>
  </si>
  <si>
    <t>Version 3.0</t>
  </si>
  <si>
    <t>Details/updates:</t>
  </si>
  <si>
    <t>Futureproof</t>
  </si>
  <si>
    <t>Trimethyl benzene</t>
  </si>
  <si>
    <t>Total Emissions</t>
  </si>
  <si>
    <t>All</t>
  </si>
  <si>
    <t>Total</t>
  </si>
  <si>
    <t>General Project Description</t>
  </si>
  <si>
    <t>Please include the following information for any pollution control equipment related to this registration: how the equipment operates, and the control efficiency achieved.</t>
  </si>
  <si>
    <t>**These chemicals shall be handled at least 300 feet from the nearest property line and 600 feet from any off-plant receptor, and the cumulative amount of any of these chemicals resulting from one or more authorizations under this section (but not including permit authorizations) shall not exceed 500 pounds on the plant property and all listed chemicals shall be handled only in unheated containers operated in compliance with the United States Department of Transportation regulations (49 Code of Federal Regulations, Parts 171-178).</t>
  </si>
  <si>
    <t>**Distance to property line (feet):</t>
  </si>
  <si>
    <t>**Distance to any off-plant receptor (feet):</t>
  </si>
  <si>
    <t>List-261 chemicals</t>
  </si>
  <si>
    <t>List-262 chemicals</t>
  </si>
  <si>
    <t>List-1997 ACGIH</t>
  </si>
  <si>
    <t>Please explain how the project meets the statement above:</t>
  </si>
  <si>
    <t>II. §106.261(a)(2)</t>
  </si>
  <si>
    <t>III. §106.261(a)(3)</t>
  </si>
  <si>
    <t>I. General Information</t>
  </si>
  <si>
    <r>
      <t>L Value (mg/m</t>
    </r>
    <r>
      <rPr>
        <b/>
        <vertAlign val="superscript"/>
        <sz val="11"/>
        <color theme="1"/>
        <rFont val="Arial"/>
        <family val="2"/>
      </rPr>
      <t>3</t>
    </r>
    <r>
      <rPr>
        <b/>
        <sz val="11"/>
        <color theme="1"/>
        <rFont val="Arial"/>
        <family val="2"/>
      </rPr>
      <t>)</t>
    </r>
  </si>
  <si>
    <t>"Other" Criteria Pollutant (Optional)</t>
  </si>
  <si>
    <t>Click here to go to List of 106.261 Chemical sheet</t>
  </si>
  <si>
    <t>Click here to go to List of 106.262 Chemical sheet</t>
  </si>
  <si>
    <t>Click here to go to List of 1997 ACGIH Chemical sheet</t>
  </si>
  <si>
    <r>
      <t>SO</t>
    </r>
    <r>
      <rPr>
        <vertAlign val="subscript"/>
        <sz val="12"/>
        <color theme="1"/>
        <rFont val="Arial"/>
        <family val="2"/>
      </rPr>
      <t>2</t>
    </r>
  </si>
  <si>
    <r>
      <t>PM</t>
    </r>
    <r>
      <rPr>
        <vertAlign val="subscript"/>
        <sz val="12"/>
        <color theme="1"/>
        <rFont val="Arial"/>
        <family val="2"/>
      </rPr>
      <t>2.5</t>
    </r>
  </si>
  <si>
    <r>
      <t>PM</t>
    </r>
    <r>
      <rPr>
        <vertAlign val="subscript"/>
        <sz val="12"/>
        <color theme="1"/>
        <rFont val="Arial"/>
        <family val="2"/>
      </rPr>
      <t>10</t>
    </r>
  </si>
  <si>
    <r>
      <t>NO</t>
    </r>
    <r>
      <rPr>
        <vertAlign val="subscript"/>
        <sz val="11"/>
        <color theme="1"/>
        <rFont val="Arial"/>
        <family val="2"/>
      </rPr>
      <t>x</t>
    </r>
  </si>
  <si>
    <t>*Chemical List: acrolein, allyl chloride, ammonia (anhydrous), arsine, boron trifluoride, bromine, carbon disulfide, chlorine, chlorine dioxide, chlorine trifluoride, chloroacetaldehyde, chloropicrin, chloroprene, diazomethane, diborane, diglycidyl ether, dimethylhydrazine, ethyleneimine, ethyl mercaptan, fluorine, formaldehyde (anhydrous), hydrogen bromide, hydrogen chloride, hydrogen cyanide, hydrogen fluoride, hydrogen selenide, hydrogen sulfide, ketene, methylamine, methyl bromide, methyl hydrazine, methyl isocyanate, methyl mercaptan, nickel carbonyl, nitric acid, nitric oxide, nitrogen dioxide, oxygen difluoride, ozone, pentaborane, perchloromethyl mercaptan, perchloryl fluoride, phosgene, phosphine, phosphorus trichloride, selenium hexafluoride, stibine, liquified sulfur dioxide, sulfur pentafluoride, and tellurium hexafluoride. </t>
  </si>
  <si>
    <t xml:space="preserve">Please enter the chemical name, L value (for chemicals listed in table 262), and emission rates:
If there is no L value available for the chemical, then leave the L value blank. </t>
  </si>
  <si>
    <t>Please select applicable chemicals from dropdown and enter emission rates:</t>
  </si>
  <si>
    <t>&lt;--just for calcualtion purposes</t>
  </si>
  <si>
    <r>
      <t>NO</t>
    </r>
    <r>
      <rPr>
        <b/>
        <vertAlign val="subscript"/>
        <sz val="11"/>
        <color theme="1"/>
        <rFont val="Arial"/>
        <family val="2"/>
      </rPr>
      <t>x</t>
    </r>
    <r>
      <rPr>
        <b/>
        <sz val="11"/>
        <color theme="1"/>
        <rFont val="Arial"/>
        <family val="2"/>
      </rPr>
      <t xml:space="preserve">  (tpy)</t>
    </r>
  </si>
  <si>
    <t>CO   (tpy)</t>
  </si>
  <si>
    <r>
      <t>SO</t>
    </r>
    <r>
      <rPr>
        <b/>
        <vertAlign val="subscript"/>
        <sz val="11"/>
        <color theme="1"/>
        <rFont val="Arial"/>
        <family val="2"/>
      </rPr>
      <t>2</t>
    </r>
    <r>
      <rPr>
        <b/>
        <sz val="11"/>
        <color theme="1"/>
        <rFont val="Arial"/>
        <family val="2"/>
      </rPr>
      <t xml:space="preserve">  (tpy)</t>
    </r>
  </si>
  <si>
    <t>PM   (tpy)</t>
  </si>
  <si>
    <r>
      <t>NO</t>
    </r>
    <r>
      <rPr>
        <vertAlign val="subscript"/>
        <sz val="11"/>
        <color theme="0" tint="-0.499984740745262"/>
        <rFont val="Arial"/>
        <family val="2"/>
      </rPr>
      <t>x</t>
    </r>
  </si>
  <si>
    <r>
      <t>SO</t>
    </r>
    <r>
      <rPr>
        <vertAlign val="subscript"/>
        <sz val="12"/>
        <color theme="0" tint="-0.499984740745262"/>
        <rFont val="Arial"/>
        <family val="2"/>
      </rPr>
      <t>2</t>
    </r>
  </si>
  <si>
    <t>hide</t>
  </si>
  <si>
    <t>Amber Ni</t>
  </si>
  <si>
    <t>&lt;linked to Fed applicability</t>
  </si>
  <si>
    <r>
      <t>TWA mg/m</t>
    </r>
    <r>
      <rPr>
        <b/>
        <vertAlign val="superscript"/>
        <sz val="11"/>
        <color theme="1"/>
        <rFont val="Arial"/>
        <family val="2"/>
      </rPr>
      <t>3</t>
    </r>
  </si>
  <si>
    <r>
      <t>STEL/Ceiling mg/m</t>
    </r>
    <r>
      <rPr>
        <b/>
        <vertAlign val="superscript"/>
        <sz val="11"/>
        <color theme="1"/>
        <rFont val="Arial"/>
        <family val="2"/>
      </rPr>
      <t>3</t>
    </r>
  </si>
  <si>
    <r>
      <t>L mg/m</t>
    </r>
    <r>
      <rPr>
        <b/>
        <vertAlign val="superscript"/>
        <sz val="11"/>
        <color theme="1"/>
        <rFont val="Arial"/>
        <family val="2"/>
      </rPr>
      <t>3</t>
    </r>
  </si>
  <si>
    <t>Emissions summary from chemicals authorized by rule</t>
  </si>
  <si>
    <t>List of §106.261(a)(2) chemicals</t>
  </si>
  <si>
    <t>List of §106.262 Table 262 chemicals</t>
  </si>
  <si>
    <t>List of §106.262 chemicals in 1997 ACGIH</t>
  </si>
  <si>
    <t>Press TAB to move input areas. Press UP or DOWN ARROW in column A to read through the document.</t>
  </si>
  <si>
    <t>Glossary of Terms</t>
  </si>
  <si>
    <r>
      <rPr>
        <i/>
        <sz val="11"/>
        <rFont val="Arial"/>
        <family val="2"/>
      </rPr>
      <t>This worksheet is for informational purposes only. No data is required and you do not need to print this sheet.</t>
    </r>
    <r>
      <rPr>
        <sz val="11"/>
        <rFont val="Arial"/>
        <family val="2"/>
      </rPr>
      <t xml:space="preserve">
This sheet provides details for each field within this application.
</t>
    </r>
    <r>
      <rPr>
        <b/>
        <sz val="11"/>
        <rFont val="Arial"/>
        <family val="2"/>
      </rPr>
      <t>Tip</t>
    </r>
    <r>
      <rPr>
        <sz val="11"/>
        <rFont val="Arial"/>
        <family val="2"/>
      </rPr>
      <t>: Press ctrl+F and type in the base of the word you are looking for, for example "consolidat" to see all the locations consolidating, consolidate, consolidated, etc. are included.</t>
    </r>
  </si>
  <si>
    <t>Click here to return to Cover Sheet.</t>
  </si>
  <si>
    <t>Sheet: General</t>
  </si>
  <si>
    <t>Term:</t>
  </si>
  <si>
    <t>Description:</t>
  </si>
  <si>
    <t>Amendment</t>
  </si>
  <si>
    <t xml:space="preserve">Permit amendments are for modifications to existing permitted facilities that result in a change in method of control, a change in character of emissions, or an increase in emission rate of any air contaminant as noted in 30 TAC Chapter §116.116(b). </t>
  </si>
  <si>
    <t>Area Name</t>
  </si>
  <si>
    <t>You must indicate the general type of operation, process, equipment or facility. Include numerical designations, if appropriate. Examples are Sulfuric Acid Plant and No. 5 Steam Boiler. Vague names such as Chemical Plant are not acceptable.</t>
  </si>
  <si>
    <t>Change of Location</t>
  </si>
  <si>
    <t>The process of gaining approval and moving a permitted facility and associated sources to a new location in which public notice is required, in accordance with the requirements of Chapter 39 of this title (relating to Public Notice). For more information, see 30 TAC Chapter §116.178</t>
  </si>
  <si>
    <t>Company Official Contact</t>
  </si>
  <si>
    <t>Provide the name, title, mailing address, telephone number, fax number, and e-mail address of the company official contact. The company official must not be a consultant. Please ensure that the e-mail address provided for the company official is the most appropriate to receive time-sensitive correspondence from the TCEQ.</t>
  </si>
  <si>
    <t>Company or Legal Name</t>
  </si>
  <si>
    <t>Permits are issued to either the facility owner or operator, commonly referred to as the applicant or permit holder. List the legal name of the company, corporation, partnership, or person who is applying for the permit. We will verify the legal name with the Texas Secretary of State.</t>
  </si>
  <si>
    <t>Customer Reference Number (CN)</t>
  </si>
  <si>
    <t>The CN is a unique number given to each business, governmental body, association, individual, or other entity that owns, operates, is responsible for, or is affiliated with a regulated entity. We assign the CN when a Core Data Form is initially submitted to the Central Registry.</t>
  </si>
  <si>
    <t>Federal Operating Permit</t>
  </si>
  <si>
    <t>A Federal Operating Permit (FOP) is a legally enforceable document that the TCEQ issues to certain air pollution sources. The 1990 FCAA Amendment includes requirements for states to implement a FOP program. The EPA promulgated these requirements in 40 CFR Part 70 Exit the TCEQ. The TCEQ met these Federal requirements and provided a road map in 30 TAC Chapter 122 to implement the FOP program in Texas. The EPA has delegated the implementation of the FOP program to the TCEQ and continues to maintain oversight of the program.</t>
  </si>
  <si>
    <t>Flexible Permit</t>
  </si>
  <si>
    <t>A flexible permit allows an owner/operator more flexibility in managing the operations by staying under an overall emissions cap or individual emission limitation. The owner/operator is allowed to structure the flexible permit to best serve their needs. Flexible permits follow the same permitting requirements discussed above for NSR permits.</t>
  </si>
  <si>
    <t>Greenhouse Gases</t>
  </si>
  <si>
    <t>GHGs are the aggregate group of six greenhouse gases: carbon dioxide (CO2), nitrous oxide (N2O), methane (CH4), hydrofluorocarbons (HFCs), perfluorocarbons (PFCs), and sulfur hexafluoride (SF6).</t>
  </si>
  <si>
    <r>
      <t xml:space="preserve">Hazardous Air Pollutant Major Source Permit (FCAA </t>
    </r>
    <r>
      <rPr>
        <sz val="11"/>
        <color rgb="FF000000"/>
        <rFont val="Calibri"/>
        <family val="2"/>
      </rPr>
      <t>§</t>
    </r>
    <r>
      <rPr>
        <sz val="11"/>
        <color rgb="FF000000"/>
        <rFont val="Arial"/>
        <family val="2"/>
      </rPr>
      <t>112g)</t>
    </r>
  </si>
  <si>
    <t>112(g) of the FCAA was designed to ensure that emissions of toxic air pollutants (HAPs) do not increase if a facility is constructed or reconstructed before EPA issues a MACT or air toxics regulation for that particular category of sources or facilities. Section 112(g) reviews also apply for MACT standards which have been vacated by the courts and that have not been reestablished by EPA.</t>
  </si>
  <si>
    <t>Incorporated by Consolidation</t>
  </si>
  <si>
    <t>Incorporation by consolidation of PBRs, SPs, and/or SEs is typically voluntary. Units that are consolidated will undergo BACT and impacts review which must be included in the application submittal. When incorporated into the permit, the original authorization is no longer active.</t>
  </si>
  <si>
    <t>Incorporated by Reference</t>
  </si>
  <si>
    <t>Incorporation by reference of certain PBRs, SPs, and/or SEs is mandatory. All PBRs, SPs, and SEs that directly affect the emissions of permitted facilities must, at a minimum, be referenced when a NSR permit is amended or renewed. If these authorizations occur at the permitted site but do not directly affect permitted facilities, it is not required, but at the request of the permit holder they may be referenced. Referencing will not require a best available control technology (BACT) review but may require an impacts review based on commission guidance.</t>
  </si>
  <si>
    <t>Latitude</t>
  </si>
  <si>
    <t>Latitude (in degrees, minutes, and nearest second (DDD:MM:SS)) for the street address or the destination point of the driving directions. Latitude is the angular distance of a location north of the equator and will always be between 25 and 37 degrees north (N) in Texas.</t>
  </si>
  <si>
    <t>Longitude</t>
  </si>
  <si>
    <t>Longitude (in degrees, minutes, and nearest second (DDD:MM:SS)) for the street address or the destination point of the driving directions. Longitude is the angular distance of a location west of the prime meridian and will always be between 93 and 107 degrees west (W) in Texas.</t>
  </si>
  <si>
    <t>Major Modification</t>
  </si>
  <si>
    <t>A major modification is an increase in net emissions that equals or exceeds the Significant Emission Rate (SER) for that pollutant and location.</t>
  </si>
  <si>
    <t>Major Source</t>
  </si>
  <si>
    <t>A major source is a named or un-named source with emissions greater than or equal to major source amounts.</t>
  </si>
  <si>
    <t>Minor Construction Permit</t>
  </si>
  <si>
    <t>New Source Review (NSR) permit application (30 TAC Chapter 116) that does not require major NSR permitting.</t>
  </si>
  <si>
    <t>Nonattainment Permit</t>
  </si>
  <si>
    <t>If the facility is located in a nonattainment area, designated by the U.S. Environmental Protection Agency, additional permitting requirements may apply. Nonattainment permit review is required if the facility has emissions above the major source threshold for the specific county designated as nonattainment. Nonattainment permitting requires the installation of lowest achievable emission rate control technology and the acquisition of emission reductions to offset the proposed emissions increases.</t>
  </si>
  <si>
    <t>Permit Number(s) (if existing)</t>
  </si>
  <si>
    <t>If the application is for an existing permitted facility, list the current permit number. Please confirm that the permit number is accurate before submitting your application. If this application is for a new facility, leave blank.</t>
  </si>
  <si>
    <t>Permit Renewal Application</t>
  </si>
  <si>
    <t>It is possible to process a renewal application at the same time as an amendment for preconstruction permits under THSC §382.055. A renewal application may accompany a permit amendment application if the permit is within three years of its expiration date and if the permit amendment is subject to public notice requirements. The TCEQ shall provide written notice to the holder of a permit that the permit is scheduled for review.</t>
  </si>
  <si>
    <t>Permits by Rule (PBR)</t>
  </si>
  <si>
    <t>The general requirements and specific PBRs are found in 30 TAC Chapter 106. Note that the facility must meet all the established PBR requirements to claim a PBR.</t>
  </si>
  <si>
    <t>Plant-wide Applicability Limit</t>
  </si>
  <si>
    <t>Permit applicants and holders are allowed the option of establishing a plant wide applicability limit (PAL) for all facilities at a site or a stand-alone process. The PAL would initially be based on actual emissions with a best available control technology (BACT) based limit phased in over an implementation period.</t>
  </si>
  <si>
    <t>Portable Facility</t>
  </si>
  <si>
    <t>A facility authorized by a permit containing special conditions that allow the facility to relocate. Portable facilities are authorized by the TCEQ, Air Permits Division. To be a portable facility, the facility shall not exceed the major source thresholds stated in 40 CFR § 51.166(b)(1) and the permit for that facility is designated with a portable permit number, portable registration number, or portable account number. The portable facility cannot be located at an account that is subject to the requirements for PSD and Nonattainment permits under 30 TAC Chapter 116, Subchapter B.</t>
  </si>
  <si>
    <t>Principal Company Product/Business</t>
  </si>
  <si>
    <t>Briefly describe the business conducted at this Regulated Entity.</t>
  </si>
  <si>
    <t>Principal NAICS and SIC Codes</t>
  </si>
  <si>
    <t>All Regulated Entities should have North American Industrial Classification System (NAICS) or Standard Industrial Classification (SIC) and codes. A Primary NAICS or SIC code is the code that best describes the business conducted at this Regulated Entity.</t>
  </si>
  <si>
    <t>Prevention of Significant Deterioration (PSD) Permit</t>
  </si>
  <si>
    <t>If the facility is a major stationary source (or construction is a major modification) located in an attainment or unclassifiable area, a PSD permit will be required. PSD review will require additional modeling to determine if the new emissions will have an impact on the surrounding air quality which could affect compliance with the National Ambient Air Quality Standards.</t>
  </si>
  <si>
    <t>Regulated Entity Number (RN)</t>
  </si>
  <si>
    <t>The RN is a unique agency assigned number given to each person, organization, place, or thing that is of environmental interest to us and where regulated activities will occur. The RN is assigned when a Core Data Form is initially submitted to the Central Registry, if the agency has conducted an investigation, or if the agency has issued an enforcement action. The RN replaces existing air account numbers. The RN for portable units is assigned to the unit itself, and that same RN should be used when applying for authorization at a different location.</t>
  </si>
  <si>
    <t>Relocation</t>
  </si>
  <si>
    <t>The appropriate regional office may approve the relocation of a portable facility if the applicant's permit contains current special conditions defining the approval process to move. A relocation application cannot include a modification. No public notice is required for a relocation. A permit holder may request from the Air Permits Division a permit alteration, as defined in 30 TAC §116.116(c)(1)(B) (relating to Changes to Facilities) to update or add relocation instructions. The permit holder may apply for a relocation simultaneously with the alteration.</t>
  </si>
  <si>
    <t xml:space="preserve">Site Location Description: </t>
  </si>
  <si>
    <t>If there is no street address, provide written driving directions to the site. Identify the location by distance and direction from well-known landmarks such as major highway intersections.</t>
  </si>
  <si>
    <t>Standard Exemptions</t>
  </si>
  <si>
    <t>Many standard exemptions were codified into 30 Texas Administrative Code Chapter 106 as permits by rule. There are some sites that made a claim prior to this and continue to be authorized by the standard exemption.</t>
  </si>
  <si>
    <t>Standard Permits</t>
  </si>
  <si>
    <t>Standard permits are authorized under 30 TAC Chapter 116, Subchapter F. Owners/operators with facilities that meet the established standard permit criteria may qualify for a standard permit.</t>
  </si>
  <si>
    <t>Start of Construction and Operation</t>
  </si>
  <si>
    <t>You must obtain an air authorization before beginning construction. Construction is broadly interpreted as anything other than site clearance or site preparation. Activities such as land clearing, soil load-bearing tests, leveling of the area, sewers and utility lines, road building, power line installation, fencing, and construction shack building are considered site clearance or preparation. Equipment may be received at a plant site and stored, provided no attempt is made to assemble the equipment or connect it to any electrical, plumbing, or other utility system. All work, such as excavation, form erection, or foundations upon which facilities will rest is considered construction.</t>
  </si>
  <si>
    <t>Technical Contact</t>
  </si>
  <si>
    <t>Provide the name, title, company, mailing address, telephone number, fax number, and e-mail address of the person we should contact for technical questions. This person must have the authority to make binding agreements and representations on behalf of the applicant. This technical contact may be a consultant.</t>
  </si>
  <si>
    <t>Texas Secretary of State Charter/Registration Number (if given)</t>
  </si>
  <si>
    <t>This cell intentionally left blank</t>
  </si>
  <si>
    <t>Sheet: Fees</t>
  </si>
  <si>
    <t>Capital Cost</t>
  </si>
  <si>
    <t>Capital costs are fixed, one-time expenses incurred on the purchase of land, buildings, construction, and equipment used in the production of goods or in the rendering of services.</t>
  </si>
  <si>
    <t>Fee Exemption/Reduction</t>
  </si>
  <si>
    <t>If your facility qualifies for a fee exemption, discount, or a reduction in fees, give a description of how the facility qualifies and what the actual fees will be.</t>
  </si>
  <si>
    <t>GHG/PSD/Nonattainment Application</t>
  </si>
  <si>
    <r>
      <t xml:space="preserve">If the permit includes a greenhouse gas (GHG), prevention of significant deterioration (PSD), or Nonattainment permit application a different fee structure will apply. Note that these fees are not in addition to the regular permit application fee.
</t>
    </r>
    <r>
      <rPr>
        <b/>
        <sz val="11"/>
        <color rgb="FF000000"/>
        <rFont val="Arial"/>
        <family val="2"/>
      </rPr>
      <t>Note:</t>
    </r>
    <r>
      <rPr>
        <sz val="11"/>
        <color rgb="FF000000"/>
        <rFont val="Arial"/>
        <family val="2"/>
      </rPr>
      <t xml:space="preserve"> A single PSD fee (calculated on the capital cost of the project per 30 TAC § 116.163) will be required for all of the associated permitting actions for a GHG PSD project. Other NSR permit fees related to the project that have already been remitted to the TCEQ can be subtracted when determining the appropriate fee to submit with the GHG PSD application; please identify these other fees in the GHG PSD permit application.</t>
    </r>
  </si>
  <si>
    <t>Regular Permit</t>
  </si>
  <si>
    <t>A New Source Review (NSR) minor construction permit application will typically fall into the "Permit Application Fee" structure.</t>
  </si>
  <si>
    <r>
      <rPr>
        <b/>
        <sz val="11"/>
        <color rgb="FF000000"/>
        <rFont val="Arial"/>
        <family val="2"/>
      </rPr>
      <t>Sheet: Unit Types - Emission Rates</t>
    </r>
    <r>
      <rPr>
        <sz val="11"/>
        <color rgb="FF000000"/>
        <rFont val="Arial"/>
        <family val="2"/>
      </rPr>
      <t/>
    </r>
  </si>
  <si>
    <t>Heading:</t>
  </si>
  <si>
    <t>Permit Primary Industry</t>
  </si>
  <si>
    <t>The permit primary industry falls into one of four categories: Chemical / Energy, Coatings, Combustion, and Mechanical / Agricultural / Construction. One of these industry groups must be chosen for the spreadsheet to function correctly. If you are unsure about which industry group your facility belongs in, see the "Unit Types" sheet for examples of unit types that can be chosen.</t>
  </si>
  <si>
    <t>Is this source New/Modified, Not New/Modified, to be removed, or to be consolidated?</t>
  </si>
  <si>
    <t>For each Emission Point Number (EPN), differentiate what action is occurring with this project: New/Modified, Not New/Modified, Remove (if the source is being removed from the facility), and Consolidate (if permits by rule, standard permits, and/or standard exemptions are being incorporated by consolidation).</t>
  </si>
  <si>
    <t>Include these emissions in summary?</t>
  </si>
  <si>
    <t>Indicate if the emissions represented in the selected row should be included in the summary table. Typically, this will be yes. Some examples of when to select no are if the emissions are part of a cap listed separately or if you are including the worst case emissions of multiple operating scenarios.</t>
  </si>
  <si>
    <t>Facility ID Number (FIN)</t>
  </si>
  <si>
    <t>Associate the EPN to the appropriate facility with a facility identification number (FIN). These numbers can be alphanumeric and maximum of 10 characters. Examples of EPN and/or FIN numbers are, “BOILER1,” “100B1,” “BH1.” If appropriate, a FIN can be the same as the EPN. Abbreviations are acceptable.</t>
  </si>
  <si>
    <t>Facility ID Number (FIN) &amp; Emission Point Number (EPN)</t>
  </si>
  <si>
    <t>Identify each emission point with a unique number for this plant site. The emission point numbers (EPN) must be consistent with the emission point identification used on the plot plan, any previous permits, and “Emissions Inventory Questionnaire.” These numbers can be alphanumeric and maximum of 10 characters. Examples of EPN and/or FIN numbers are, “BOILER1,” “100B1,” “BH1.” If appropriate, a FIN can be the same as the EPN. Abbreviations are acceptable.</t>
  </si>
  <si>
    <t>Source Name</t>
  </si>
  <si>
    <t>Examples of emission point names are; “heater,” “vent,” ‘boiler,” “tank,” “reactor,” “separator,” “baghouse,” or “fugitive.” See the MAERT Example for further examples of the source name.</t>
  </si>
  <si>
    <t>List each component or air contaminant name. Examples of component names are; “ETO,” “HCl," "Cl2," "sulfur,” “chrome,” or “NH3.” Abbreviations are acceptable. Note: Certain common pollutants must be listed as follows: "VOC," "PM," "PM10," "PM2.5," "NOx," "CO," "SO2," "Pb," "H2S," "H2SO4," "TRS," "Exempt Solvents," and "Halogenated Solvents." A maximum of 13 pollutants are allowed per FIN, and 19 pollutants total (including eight criteria pollutants).</t>
  </si>
  <si>
    <t>Current Short-Term (lb/hr)</t>
  </si>
  <si>
    <t>If applicable, enter the current emission rate for each pollutant in terms of pounds per hour. Pounds per hour is the maximum short-term emission rate expected to occur in any one-hour period.</t>
  </si>
  <si>
    <t>Current Long-Term (tpy)</t>
  </si>
  <si>
    <t>If applicable, enter the current emission rate for each pollutant in terms of tons per year. Tons per year (tpy) is the annual (any rolling 12 month period) total maximum emissions expected by the facility, taking the process operating schedule into account.</t>
  </si>
  <si>
    <t>Consolidated Short-Term (lb/hr)</t>
  </si>
  <si>
    <t>Enter the currently authorized emission rate for each pollutant that will be consolidated from a Permit by Rule (PBR), standard permit, standard exemption, or other NSR permit in terms of pounds per hour. Pounds per hour is the maximum short-term emission rate expected to occur in any one-hour period.</t>
  </si>
  <si>
    <t>Consolidated Long-Term (tpy)</t>
  </si>
  <si>
    <t>Enter the currently authorized emission rate for each pollutant that will be consolidated from a Permit by Rule (PBR), Standard Permit, standard exemption, or other NSR permit in terms of tons per year. Tons per year (tpy) is the annual (any rolling 12 month period) total maximum emissions expected by the facility, taking the process operating schedule into account.</t>
  </si>
  <si>
    <t>Proposed Short-Term (lb/hr)</t>
  </si>
  <si>
    <t>Enter the proposed emission rate for each pollutant in terms of pounds per hour. Pounds per hour is the maximum short-term emission rate expected to occur in any one-hour period.</t>
  </si>
  <si>
    <t>Proposed Long-Term (tpy)</t>
  </si>
  <si>
    <t>Enter the proposed emission rate for each pollutant in terms of tons per year. Tons per year (tpy) is the annual (any rolling 12 month period) total maximum emissions expected by the facility, taking the process operating schedule into account.</t>
  </si>
  <si>
    <t>Short-Term Difference (lb/hr)</t>
  </si>
  <si>
    <t>This column automatically calculates the difference between the proposed and current short-term emission rates, in terms of pounds per hour.</t>
  </si>
  <si>
    <t>Long-Term Difference (tpy)</t>
  </si>
  <si>
    <t>This column automatically calculates the difference between the proposed and current long-term emission rates, in terms of tons per year.</t>
  </si>
  <si>
    <t>Unit Type</t>
  </si>
  <si>
    <t>Enter or select from the dropdown the type of unit that this EPN, FIN, and source name most accurately represent. For additional reference as to applicable unit type, see the "Unit Types" sheet.</t>
  </si>
  <si>
    <t>Unit Type Notes</t>
  </si>
  <si>
    <t>If you selected "Other" or need to clarify your unit type, use this column to briefly explain the unit type. Note that this is not meant to be a justifications column.</t>
  </si>
  <si>
    <t>Sheet: Stack Parameters</t>
  </si>
  <si>
    <t>This column is an automatically compiled list of all EPNs that must have the emission rates entered. In this sheet, if no EPN was listed, the Facility ID Number (FIN) will be listed instead. For example, if no EPN was given and the FIN was entered as "Stack", this sheet will replace the EPN with "FIN: Stack."</t>
  </si>
  <si>
    <t>EMEW</t>
  </si>
  <si>
    <t>Electronic Modeling Evaluation Workbook</t>
  </si>
  <si>
    <t>Universal Transverse Mercator (UTM) Coordinates of Emission Points: Zone, East (meters), and North (meters)</t>
  </si>
  <si>
    <t>The applicant must furnish a facility plot plan drawn to scale showing a plant benchmark. Latitude and longitude must be correct and to the nearest second for the benchmark, and the dimension of all emission points with respect to the benchmark as required. This information is essential for the calculation of emission point UTM coordinates. Please show emission point UTM coordinates if known. Use the southwest corner as the emission point coordinate for each area source.</t>
  </si>
  <si>
    <t>Building Height (ft)</t>
  </si>
  <si>
    <t>Enter the height of the building.</t>
  </si>
  <si>
    <t>Height Above Ground (ft)</t>
  </si>
  <si>
    <t>Enter the height of the stack above the ground.</t>
  </si>
  <si>
    <t>Stack Exit Diameter (ft)</t>
  </si>
  <si>
    <t>Enter the diameter for the stack at the exit.</t>
  </si>
  <si>
    <t>Velocity (FPS)</t>
  </si>
  <si>
    <t>Enter the velocity of emissions in actual feet per second.</t>
  </si>
  <si>
    <t>Temperature (°F)</t>
  </si>
  <si>
    <t>Enter the actual temperature if the exit temperature is room temperature or climate controlled. Enter ambient temperature to represent exit temperatures that are the same as the outdoor environment. Flare exit temperatures are not required.</t>
  </si>
  <si>
    <t>Fugitives - Length (ft)</t>
  </si>
  <si>
    <t>For area fugitive sources, enter the dimensions of a rectangle, which will “enclose” all fugitive sources included in this EPN. Length to width ratio should be 10:1 or less. Subdivide larger areas to meet this requirement.</t>
  </si>
  <si>
    <t>Fugitives - Width (ft)</t>
  </si>
  <si>
    <t>Enter the width of the fugitive source area.</t>
  </si>
  <si>
    <t>Fugitives - Axis Degrees</t>
  </si>
  <si>
    <t>Enter the number of degrees the long axis of the fugitive area is offset from north south.</t>
  </si>
  <si>
    <t>Sheet: Impacts</t>
  </si>
  <si>
    <t>This column is a list of criteria pollutants and up to 11 other listed contaminants from this project. This list will automatically populate.</t>
  </si>
  <si>
    <t>Does this pollutant require PSD review?</t>
  </si>
  <si>
    <t>If this project requires a PSD Review, select "Yes;" otherwise select "No."</t>
  </si>
  <si>
    <t>How will you demonstrate that this project meets all applicable requirements?</t>
  </si>
  <si>
    <t>If a PSD review is required, a protocol must be included. If a PSD review is not required, another demonstration must be made using one of three approved methods: (1) modeling with an attached, detailed description of how the modeling was conducted; (2) qualitative analysis with an attached, detailed description of how the project meets impacts requirements; or (3) an attached, detailed description explaining why an impacts analysis is not required for this project. This determination is made for each individual pollutant.</t>
  </si>
  <si>
    <t>This field is automatically populated with important notes on how to conduct the impacts analysis, based on your chosen demonstration method.</t>
  </si>
  <si>
    <t>Website For Additional Guidance</t>
  </si>
  <si>
    <t>This field is automatically populated with a link to information most relevant to your chosen demonstration method.</t>
  </si>
  <si>
    <t>Sheet: Public Notice</t>
  </si>
  <si>
    <t>Public Notice Applicability Section</t>
  </si>
  <si>
    <t>This section is designed to help determine if you need public notice.</t>
  </si>
  <si>
    <t>Do the facilities handle, load, unload, dry, manufacture, or process grain, seed, legumes, or vegetable fibers (agricultural facilities)?</t>
  </si>
  <si>
    <t>Indicate if the facilities are considered agricultural facilities under THSC § 382.020. If a facility is considered agricultural, annual emission increases must be compared to the appropriate significant levels for agricultural facilities to determine public notice applicability. (For nonagricultural facilities, annual emission increases must be compared to the appropriate de minimis levels).</t>
  </si>
  <si>
    <t>This is an automatically-populated summary of the current emission rate for each pollutant in terms of tons per year.</t>
  </si>
  <si>
    <t>Consolidated Emissions (tpy)</t>
  </si>
  <si>
    <t>This is an automatically-populated summary of consolidated emissions, based on entries under the "Unit Types - Emission Rates" sheet. If the emission was marked "Consolidate," its total will appear in this column instead of the "Current Long-Term (tpy)" column.</t>
  </si>
  <si>
    <t>This is an automatically-populated summary of the proposed emission rate for each pollutant in terms of tons per year.</t>
  </si>
  <si>
    <t>Project Change in Allowable (tpy)</t>
  </si>
  <si>
    <t>This column is a total difference between current and long-term emission rates for the pollutant listed to the left.</t>
  </si>
  <si>
    <t>PN Threshold</t>
  </si>
  <si>
    <t>This column is a pollutant-by-pollutant list of PN threshold values to be compared to the Project Change in Allowable.</t>
  </si>
  <si>
    <t>Notice required?</t>
  </si>
  <si>
    <t>If the spreadsheet calculates that public notice is required from the pollutant to the left, the box's message will change from "No" to "Yes."</t>
  </si>
  <si>
    <t>Person Responsible for Publishing</t>
  </si>
  <si>
    <t>This is a designated representative who is responsible for ensuring public notice is properly published in the appropriate newspaper and signs are posted at the facility site. This person will be contacted directly when the TCEQ is ready to authorize public notice for the application.</t>
  </si>
  <si>
    <t>This is the designated representative who will be listed in the public notice as a contact for additional information.</t>
  </si>
  <si>
    <t>Public Place</t>
  </si>
  <si>
    <t>A public place is a location which is owned and operated by public funds (such as libraries, county courthouses, city halls) and cannot be a commercial enterprise.</t>
  </si>
  <si>
    <t>Bilingual Program</t>
  </si>
  <si>
    <t>If an elementary or middle school nearest to the facility is in a school district required by the Texas Education Code to have a bilingual program, a bilingual notice will be required. If there is no bilingual program required in the school nearest the facility, but children who would normally attend those schools are eligible to attend bilingual programs elsewhere in the school district, the bilingual notice will also be required.</t>
  </si>
  <si>
    <t>Concrete Batch Plant</t>
  </si>
  <si>
    <t>All applications for concrete batch plants must complete Section IID, regardless of public notice applicability.</t>
  </si>
  <si>
    <t>Sheet: BACT</t>
  </si>
  <si>
    <t>FINs</t>
  </si>
  <si>
    <t>This tab will automatically populate with the FINs entered on the "Unit Types - Emission Rates" sheet.</t>
  </si>
  <si>
    <t>This column will automatically populate with the unit type listed for that FIN in the "Unit Types - Emission Rates" tab.</t>
  </si>
  <si>
    <t>This column will automatically populate with the pollutants listed for that FIN in the "Unit Types - Emission Rates" tab, up to 13 pollutants. The last row under each FIN and unit type is marked "MSS" for Maintenance, Startup, and Shutdown operations.</t>
  </si>
  <si>
    <t>Tier I BACT</t>
  </si>
  <si>
    <t>BACT is an emission limitation based on the maximum degree of reduction of each pollutant subject to regulation under the FCAA emitted from or which results from any proposed stationary source. The TCEQ has established Tier I BACT requirements for a number of industry types. The established Tier I requirements will automatically populate for the listed unit type. If one is not listed, or more detail is needed, follow the prompt to add additional detail in the "Additional Notes" column.</t>
  </si>
  <si>
    <t>Confirm</t>
  </si>
  <si>
    <t>Confirm that you have read and agree to comply with each Tier I BACT requirement by entering or selecting "Yes."</t>
  </si>
  <si>
    <t>Additional Notes: Enter additional information, if needed</t>
  </si>
  <si>
    <t>Additional information may be required to clarify the Tier I BACT requirements. Additional analysis is also required for Tier II, Tier III, and LAER proposals.</t>
  </si>
  <si>
    <t>Sheet: Monitoring</t>
  </si>
  <si>
    <t>This column is an automatically compiled list of all EPNs that are new, modified, or consolidated as identified on the "Unit Type-Emission Rates" sheet. This is the primary identifier for each unit type in this sheet.</t>
  </si>
  <si>
    <t>This column will automatically populate with the pollutants listed for that EPN in the "Unit Types - Emission Rates" sheet, up to 13 pollutants.</t>
  </si>
  <si>
    <t>Minimum Monitoring Requirements</t>
  </si>
  <si>
    <t>Permits must contain adequate monitoring and recordkeeping requirements to demonstrate compliance with the emissions rates for each pollutant emitted from each EPN. This column will automatically populate with the minimum required monitoring for the listed unit type. If one is not listed, or more detail is needed, follow the prompt to add additional detail in the "Additional Notes" column.</t>
  </si>
  <si>
    <t>Confirm that you have read and agree to comply with each minimum monitoring requirement by entering or selecting "Yes."</t>
  </si>
  <si>
    <t>Additional Notes</t>
  </si>
  <si>
    <t>Describe the methodology of determining facility-specific requirements for the operational limits placed on this facility. Be specific to the EPN/FIN and pollutant listed.</t>
  </si>
  <si>
    <t>End of Worksheet</t>
  </si>
  <si>
    <t>Does this project authorize a new facility, modify a New Source Review (NSR) Case-by-Case existing permitted facility, or both?</t>
  </si>
  <si>
    <t>Project Increase (TPY)</t>
  </si>
  <si>
    <t>Threshold (TPY)</t>
  </si>
  <si>
    <r>
      <t xml:space="preserve">This sheet provides general rule information for both General Facility PBRs.
</t>
    </r>
    <r>
      <rPr>
        <b/>
        <sz val="11"/>
        <color theme="1"/>
        <rFont val="Arial"/>
        <family val="2"/>
      </rPr>
      <t xml:space="preserve">Instructions: 
</t>
    </r>
    <r>
      <rPr>
        <sz val="11"/>
        <color theme="1"/>
        <rFont val="Arial"/>
        <family val="2"/>
      </rPr>
      <t>Please fill out all input / yellow cells unless marked optional. Attach the federal applicability review to the application for each project.
An optional supplemental information field has been provided at the end of this worksheet. This field should be used for demonstration of rule or policy compliance.</t>
    </r>
  </si>
  <si>
    <t>CAS No. (optional input)</t>
  </si>
  <si>
    <t>Future Update:</t>
  </si>
  <si>
    <t>*Does this registration handle any of the following chemicals?</t>
  </si>
  <si>
    <t xml:space="preserve">Instructions: </t>
  </si>
  <si>
    <r>
      <t xml:space="preserve">Instructions:
</t>
    </r>
    <r>
      <rPr>
        <sz val="11"/>
        <color theme="1"/>
        <rFont val="Arial"/>
        <family val="2"/>
      </rPr>
      <t>Search or use the filter to review applicable chemicals.</t>
    </r>
  </si>
  <si>
    <t>This reference sheet provides the list of chemicals detailed in §106.261(a)(2).</t>
  </si>
  <si>
    <t>This reference sheet provides the list of chemicals detailed in §106.262(a)(2).</t>
  </si>
  <si>
    <t>https://www.federalregister.gov/documents/2022/10/07/2022-20460/determinations-of-attainment-by-the-attainment-date-extensions-of-the-attainment-date-and</t>
  </si>
  <si>
    <t>https://www.federalregister.gov/documents/2022/10/07/2022-20458/determinations-of-attainment-by-the-attainment-date-extensions-of-the-attainment-date-and</t>
  </si>
  <si>
    <t>Federal Applicablity (10/7/2022)</t>
  </si>
  <si>
    <t>Severe</t>
  </si>
  <si>
    <t>FUTURE LIST</t>
  </si>
  <si>
    <t>Included for informational purposes only - additional 
These are the totals based on data entries on previous tabs (wording*))</t>
  </si>
  <si>
    <t>TRV refernce only</t>
  </si>
  <si>
    <t>Add Glossary &amp; Accronym tabs
Add CF to warn of data input in greyed out rows
Update logic to show El Paso is also nonattainment for Ozone (rather than just PM)
Cas No alternative selection?</t>
  </si>
  <si>
    <r>
      <t xml:space="preserve">This workbook 20895 or 20896 (in Excel format) is </t>
    </r>
    <r>
      <rPr>
        <u/>
        <sz val="11"/>
        <rFont val="Arial"/>
        <family val="2"/>
      </rPr>
      <t>required</t>
    </r>
    <r>
      <rPr>
        <sz val="11"/>
        <rFont val="Arial"/>
        <family val="2"/>
      </rPr>
      <t xml:space="preserve"> for all PBR applications submitted under these rules. Please answer the questions and fill in emissions data in the input / yellow cells. 
Please check our website to be sure you use the latest version of the workbook for all the features and accurate information. Also, please complete the workbook in the order of the worksheets.
Under Texas Government Code 559.003(a), individuals are entitled to receive and review any information collected by TCEQ about the individual by means of a form that that is completed and filed with TCEQ in a paper or electronic format on the TCEQ website consistent with Texas Government Code sec., 559.003(b). The individual is also entitled to have TCEQ correct information about the individual that is incorrect.
If you have questions on how to fill out this form or about the Air Permits Division, please contact us at 512-239-1250.</t>
    </r>
  </si>
  <si>
    <r>
      <t>Rules</t>
    </r>
    <r>
      <rPr>
        <i/>
        <sz val="11"/>
        <color theme="1"/>
        <rFont val="Arial"/>
        <family val="2"/>
      </rPr>
      <t xml:space="preserve"> (Click to jump to specific rule)</t>
    </r>
    <r>
      <rPr>
        <sz val="11"/>
        <color theme="1"/>
        <rFont val="Arial"/>
        <family val="2"/>
      </rPr>
      <t>:</t>
    </r>
  </si>
  <si>
    <t>Any upstream and/or downstream actual emission increases that result from a project for which this PBR is claimed need to be authorized appropriately. Any associated upstream and/or downstream emissions authorized as part of the PBR claim will need to be included as part of the total new or increased emissions, unless: 1) these emissions stay below current authorized emission thresholds; 2) there is not a change to any underlying air authorizations for the applicable units associated with BACT, health and environmental impacts, or other representations (i.e. construction plans, operating procedures, throughputs, maximum emission rates, etc.); and 3) this claim is certified via PI-7 CERT or APD-CERT. Notwithstanding the exclusion of any upstream and/or downstream emissions under this PBR claim, the total of all emission increases, including upstream and/or downstream actual emission increases, are required to be part of the PBR registration to determine major new source review applicability under Title 30 TAC Chapter 116. The emission increases associated with the PBR claim and all upstream and/or downstream actual emission increases may not circumvent major new source review requirements under 30 TAC Chapter 116.</t>
  </si>
  <si>
    <t>Project emission increases associated with a change to a facility that only result in an annual emissions increase can be authorized as part of the PBR claim if the following information is met: 1) the hourly emissions stay at or below current authorized emission thresholds; 2) there is not a change to any underlying air authorizations for the applicable units associated with BACT or health and environmental impacts; and 3) this claim is certified via PI-7- CERT. The annual emission increases associated with the PBR claim may not circumvent major new source review requirements under 30 TAC Chapter 116.</t>
  </si>
  <si>
    <t>November 4, 2022</t>
  </si>
  <si>
    <r>
      <t xml:space="preserve">This sheet provides compliance demonstration and emission thresholds for 30 TAC §106.261.
</t>
    </r>
    <r>
      <rPr>
        <b/>
        <sz val="11"/>
        <color theme="1"/>
        <rFont val="Arial"/>
        <family val="2"/>
      </rPr>
      <t>Instructions</t>
    </r>
    <r>
      <rPr>
        <sz val="11"/>
        <color theme="1"/>
        <rFont val="Arial"/>
        <family val="2"/>
      </rPr>
      <t xml:space="preserve">: 
Please fill out all input / yellow cells unless marked optional. Also, please note that emissions must be fully speciated and cannot have general categories listed (e.g. "Organics").
</t>
    </r>
  </si>
  <si>
    <t xml:space="preserve">Please select chemical and enter emission rates: </t>
  </si>
  <si>
    <r>
      <t>L Value  (mg/m</t>
    </r>
    <r>
      <rPr>
        <b/>
        <vertAlign val="superscript"/>
        <sz val="11"/>
        <color theme="1"/>
        <rFont val="Arial"/>
        <family val="2"/>
      </rPr>
      <t>3</t>
    </r>
    <r>
      <rPr>
        <b/>
        <sz val="11"/>
        <color theme="1"/>
        <rFont val="Arial"/>
        <family val="2"/>
      </rPr>
      <t>)</t>
    </r>
  </si>
  <si>
    <r>
      <t xml:space="preserve">This sheet provides compliance demonstration and emission thresholds for 30 TAC §106.262. 
</t>
    </r>
    <r>
      <rPr>
        <b/>
        <sz val="11"/>
        <color theme="1"/>
        <rFont val="Arial"/>
        <family val="2"/>
      </rPr>
      <t>Instructions</t>
    </r>
    <r>
      <rPr>
        <sz val="11"/>
        <color theme="1"/>
        <rFont val="Arial"/>
        <family val="2"/>
      </rPr>
      <t>: 
Please fill out all input / yellow cells unless marked optional. For multiple K values, please submit additional copies of this worksheet, or submit the multiple projects version. For the same chemical, the worst-case distance shall be used.</t>
    </r>
  </si>
  <si>
    <r>
      <t xml:space="preserve">This sheet provides the emissions summary from chemicals authorized under §106.261 and/or §106.262.
</t>
    </r>
    <r>
      <rPr>
        <b/>
        <sz val="11"/>
        <color theme="1"/>
        <rFont val="Arial"/>
        <family val="2"/>
      </rPr>
      <t xml:space="preserve">Instructions:
</t>
    </r>
    <r>
      <rPr>
        <sz val="11"/>
        <color theme="1"/>
        <rFont val="Arial"/>
        <family val="2"/>
      </rPr>
      <t>If the company is representing a different method to demonstrate compliance, please include a note next to the applicable chemical and attach additional sheets to the application.</t>
    </r>
  </si>
  <si>
    <r>
      <t>PM</t>
    </r>
    <r>
      <rPr>
        <vertAlign val="subscript"/>
        <sz val="12"/>
        <color theme="0" tint="-0.499984740745262"/>
        <rFont val="Arial"/>
        <family val="2"/>
      </rPr>
      <t>10</t>
    </r>
  </si>
  <si>
    <r>
      <t>PM</t>
    </r>
    <r>
      <rPr>
        <vertAlign val="subscript"/>
        <sz val="12"/>
        <color theme="0" tint="-0.499984740745262"/>
        <rFont val="Arial"/>
        <family val="2"/>
      </rPr>
      <t>2.5</t>
    </r>
  </si>
  <si>
    <r>
      <t>Are there new or increased emissions, including fugitives, less than or equal to 1.0 lb/hr of any chemical having a limit value (L) greater than 200 milligrams per cubic meter (mg/m</t>
    </r>
    <r>
      <rPr>
        <vertAlign val="superscript"/>
        <sz val="11"/>
        <color theme="1"/>
        <rFont val="Arial"/>
        <family val="2"/>
      </rPr>
      <t>3</t>
    </r>
    <r>
      <rPr>
        <sz val="11"/>
        <color theme="1"/>
        <rFont val="Arial"/>
        <family val="2"/>
      </rPr>
      <t>) as listed and referenced in Table 262 of 30 TAC § 106.262 relating to Facilities (Emission and Distance Limitations)?</t>
    </r>
  </si>
  <si>
    <t>List-261 Chemicals</t>
  </si>
  <si>
    <t>List-262 Chemicals</t>
  </si>
  <si>
    <r>
      <t xml:space="preserve">NOTE: The time weighted average (TWA) Threshold Limit Value (TLV) published by the American Conference of Governmental Industrial Hygienists (ACGIH), in its TLVs and BEIs (Biological Exposure Indices) guide </t>
    </r>
    <r>
      <rPr>
        <b/>
        <sz val="11"/>
        <color theme="1"/>
        <rFont val="Arial"/>
        <family val="2"/>
      </rPr>
      <t>(1997 Edition)</t>
    </r>
    <r>
      <rPr>
        <sz val="11"/>
        <color theme="1"/>
        <rFont val="Arial"/>
        <family val="2"/>
      </rPr>
      <t xml:space="preserve"> shall be used for compounds not included in the table. The Short Term Exposure Level (STEL) or Ceiling Limit (annotated with a "C") published by the ACGIH shall be used for compounds that do not have a published TWA TLV. This section cannot be used if the compound is not listed in the table or does not have a published TWA TLV, STEL, or Ceiling Limit in the ACGIH TLVs and BEIs guide.</t>
    </r>
  </si>
  <si>
    <t>§106.262(a)(3)-(4)</t>
  </si>
  <si>
    <t>Project Emissions Input for §106.262(a)(3)-(4)</t>
  </si>
  <si>
    <t>Emission thresholds specified in this table may be displayed as rounded values. Actual emission rates for each chemical should not exceed the emission threshold as calculated using the corresponding distance and L value.</t>
  </si>
  <si>
    <t>Crystal DelaCruz, John Ma, Dan Sims</t>
  </si>
  <si>
    <t>Ozone Federal Applicablity Update 10/22
Update text and remove several columns ("Emission Threshold", Remove some L-Value)
Standardization (to 2022 standard)
Accessbility (to 2022 standard)
Cas No and Criteria Pollutant Designation
Add lists 261/262/1997
Criteria Pollutant Totals -[Rule Summary]</t>
  </si>
  <si>
    <t>Form 20895, Version 4.1</t>
  </si>
  <si>
    <t>Version 4.1</t>
  </si>
  <si>
    <t>Jett Koen</t>
  </si>
  <si>
    <t>1-Hexene</t>
  </si>
  <si>
    <t>end of sheet</t>
  </si>
  <si>
    <t>Federal Applicablity (last revised 03/10/23)</t>
  </si>
  <si>
    <t>Acrylonitrile</t>
  </si>
  <si>
    <t>Dan Sims &amp; workbook wizards</t>
  </si>
  <si>
    <t>tbd</t>
  </si>
  <si>
    <t>- List-1997 ACGIH: reviewed &amp; corrected substance names and CAS numbers where necessary
- §106.261 Checklist sheet, Section III: revised CF so that the table only grays out when "No" to BOTH preceding questions [applicant and RR request]
- General sheet, Section V: added "and ozone" to El Paso's attainment status description
- various formatting updates to clean up file (ex: restoring Normal cell style to save memory, add missing borders, etc.)</t>
  </si>
  <si>
    <t>- Update text and remove several columns ("Emission Threshold", Remove some L-Value)
- Standardization (to 2022 standard)
- Accessbility (to 2022 standard)
- Cas No and Criteria Pollutant Designation
- Add lists 261/262/1997
- Criteria Pollutant Totals -[Rule Summary]
- List-1997 ACGIH sheet issues to resolve: blank CAS &amp; missing entries (see project file for start on this)</t>
  </si>
  <si>
    <t>Aluminium oxide</t>
  </si>
  <si>
    <t/>
  </si>
  <si>
    <t>3-Amino-1,2,4-triazole</t>
  </si>
  <si>
    <t>Ammonium chloride fume</t>
  </si>
  <si>
    <t>3825-26-1</t>
  </si>
  <si>
    <t>62-53-3</t>
  </si>
  <si>
    <t>90-04-0</t>
  </si>
  <si>
    <t>Antimony</t>
  </si>
  <si>
    <t>Arsenic, elemental and inorganic compounds (except Arsine)</t>
  </si>
  <si>
    <t>Azinphos-methyl</t>
  </si>
  <si>
    <t>314-40-9</t>
  </si>
  <si>
    <t>109-79-5</t>
  </si>
  <si>
    <t>78-82-2</t>
  </si>
  <si>
    <t>78-93-3</t>
  </si>
  <si>
    <t>p-tert-Butyl toluene</t>
  </si>
  <si>
    <t>7440-43-9</t>
  </si>
  <si>
    <t>1305-78-8</t>
  </si>
  <si>
    <t>1344-95-2</t>
  </si>
  <si>
    <t>7778-18-9</t>
  </si>
  <si>
    <t>Captan</t>
  </si>
  <si>
    <t>133-06-2</t>
  </si>
  <si>
    <t>1563-66-2</t>
  </si>
  <si>
    <t>7790-91-2</t>
  </si>
  <si>
    <t>11097-69-1</t>
  </si>
  <si>
    <t>1-Chloro-2,3-epoxy propane</t>
  </si>
  <si>
    <t>76-06-2</t>
  </si>
  <si>
    <t>2039-87-4</t>
  </si>
  <si>
    <t>1929-82-4</t>
  </si>
  <si>
    <t>218-01-9</t>
  </si>
  <si>
    <t>460-19-5</t>
  </si>
  <si>
    <t>506-77-4</t>
  </si>
  <si>
    <t>Dichlorodiphenyltrichloroethane</t>
  </si>
  <si>
    <t>8065-48-3</t>
  </si>
  <si>
    <t>107-15-3</t>
  </si>
  <si>
    <t>102-81-8</t>
  </si>
  <si>
    <t>2528-36-1</t>
  </si>
  <si>
    <t>542-75-6</t>
  </si>
  <si>
    <t>Diglycidyl ether (DGE)</t>
  </si>
  <si>
    <t>108-18-9</t>
  </si>
  <si>
    <t>528-29-0;99-65-0;100-25-4</t>
  </si>
  <si>
    <t>97-77-8</t>
  </si>
  <si>
    <t>13838-16-9</t>
  </si>
  <si>
    <t>74-96-4</t>
  </si>
  <si>
    <t>75-00-3</t>
  </si>
  <si>
    <t>55-38-9</t>
  </si>
  <si>
    <t>7782-41-4</t>
  </si>
  <si>
    <t>64-18-6</t>
  </si>
  <si>
    <t>Germanium tetrahydride</t>
  </si>
  <si>
    <t>7440-58-6</t>
  </si>
  <si>
    <t>87-68-3</t>
  </si>
  <si>
    <t>Hydrazine</t>
  </si>
  <si>
    <t>7722-84-1</t>
  </si>
  <si>
    <t>7783-07-5</t>
  </si>
  <si>
    <t>1309-37-1</t>
  </si>
  <si>
    <t>78-83-1</t>
  </si>
  <si>
    <t>108-21-4</t>
  </si>
  <si>
    <t>108-20-3</t>
  </si>
  <si>
    <t>lsopropyl glycidyl ether (IGE)</t>
  </si>
  <si>
    <t>4016-14-2</t>
  </si>
  <si>
    <t>7758-97-6</t>
  </si>
  <si>
    <t>108-31-6</t>
  </si>
  <si>
    <t>74-87-3</t>
  </si>
  <si>
    <t>Methylene bisphenyl isocyanate</t>
  </si>
  <si>
    <t>1338-23-4</t>
  </si>
  <si>
    <t>107-31-3</t>
  </si>
  <si>
    <t>Methyl Isobutyl carbinol</t>
  </si>
  <si>
    <t>108-11-2</t>
  </si>
  <si>
    <t>98-83-9</t>
  </si>
  <si>
    <t>21087-64-9</t>
  </si>
  <si>
    <t>7439-98-7</t>
  </si>
  <si>
    <t>110-91-8</t>
  </si>
  <si>
    <t>91-20-3</t>
  </si>
  <si>
    <t>7697-37-2</t>
  </si>
  <si>
    <t>10102-43-9</t>
  </si>
  <si>
    <t>79-24-3</t>
  </si>
  <si>
    <t>75-52-5</t>
  </si>
  <si>
    <t>88-72-2; 99-08-1; 99-99-0</t>
  </si>
  <si>
    <t>10024-97-2</t>
  </si>
  <si>
    <t>8002-74-2</t>
  </si>
  <si>
    <t>4685-14-7</t>
  </si>
  <si>
    <t>87-86-5</t>
  </si>
  <si>
    <t>57-57-8</t>
  </si>
  <si>
    <t>107-98-2</t>
  </si>
  <si>
    <t>83-79-4</t>
  </si>
  <si>
    <t>7782-49-2</t>
  </si>
  <si>
    <t>136-78-7</t>
  </si>
  <si>
    <t>14464-46-1</t>
  </si>
  <si>
    <t>14808-60-7</t>
  </si>
  <si>
    <t>15468-32-3</t>
  </si>
  <si>
    <t>62-74-8</t>
  </si>
  <si>
    <t>7681-57-4</t>
  </si>
  <si>
    <t>1395-21-7; 9014-01-1</t>
  </si>
  <si>
    <t>Sulfur hexafluoride</t>
  </si>
  <si>
    <t>Sulfur pentafluoride</t>
  </si>
  <si>
    <t>Sulfur tetrafluoride</t>
  </si>
  <si>
    <t>100-21-1</t>
  </si>
  <si>
    <t>Toluene-2,4-diisocyanate (TDI)</t>
  </si>
  <si>
    <t>Triethanolamine</t>
  </si>
  <si>
    <t>102-71-6</t>
  </si>
  <si>
    <t>552-30-7</t>
  </si>
  <si>
    <t>2,4,6-Trinitrophenol</t>
  </si>
  <si>
    <t>593-60-2</t>
  </si>
  <si>
    <t>Vinyl cyanide</t>
  </si>
  <si>
    <t>Vinyl cyclohexene dioxide</t>
  </si>
  <si>
    <t>25013-15-4</t>
  </si>
  <si>
    <t>Yttrium metal and compounds, as Y</t>
  </si>
  <si>
    <t>7440-65-5</t>
  </si>
  <si>
    <t>Copper and inorganic compounds, as Cu - Fume and respirable particulate</t>
  </si>
  <si>
    <t>Copper and inorganic compounds, as Cu - Inhalable particulate, dusts and mists</t>
  </si>
  <si>
    <t>Diesel fuel/Kerosene</t>
  </si>
  <si>
    <t>Methyl n-butyl ketone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</si>
</sst>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 0.00;[&lt;0.005]\&lt;\ 0.0\1;#,##0.00"/>
    <numFmt numFmtId="165" formatCode="[=0]0;[&lt;0.01]0.00E+00;#,##0.00"/>
  </numFmts>
  <fonts count="41" x14ac:knownFonts="1">
    <font>
      <sz val="11"/>
      <color theme="1"/>
      <name val="Arial"/>
      <family val="2"/>
    </font>
    <font>
      <sz val="11"/>
      <color rgb="FF000000"/>
      <name val="Arial"/>
      <family val="2"/>
    </font>
    <font>
      <sz val="11"/>
      <color theme="1"/>
      <name val="Arial"/>
      <family val="2"/>
    </font>
    <font>
      <b/>
      <sz val="14"/>
      <color theme="1"/>
      <name val="Arial"/>
      <family val="2"/>
    </font>
    <font>
      <sz val="11"/>
      <name val="Arial"/>
      <family val="2"/>
    </font>
    <font>
      <b/>
      <sz val="11"/>
      <name val="Arial"/>
      <family val="2"/>
    </font>
    <font>
      <b/>
      <sz val="12"/>
      <color theme="1"/>
      <name val="Arial"/>
      <family val="2"/>
    </font>
    <font>
      <b/>
      <sz val="11"/>
      <color theme="1"/>
      <name val="Arial"/>
      <family val="2"/>
    </font>
    <font>
      <sz val="11"/>
      <color rgb="FFFF0000"/>
      <name val="Arial"/>
      <family val="2"/>
    </font>
    <font>
      <vertAlign val="subscript"/>
      <sz val="11"/>
      <color theme="1"/>
      <name val="Arial"/>
      <family val="2"/>
    </font>
    <font>
      <sz val="11"/>
      <color rgb="FF010101"/>
      <name val="Arial"/>
      <family val="2"/>
    </font>
    <font>
      <sz val="11"/>
      <color theme="0"/>
      <name val="Arial"/>
      <family val="2"/>
    </font>
    <font>
      <i/>
      <sz val="11"/>
      <color theme="1"/>
      <name val="Arial"/>
      <family val="2"/>
    </font>
    <font>
      <b/>
      <vertAlign val="subscript"/>
      <sz val="11"/>
      <color theme="1"/>
      <name val="Arial"/>
      <family val="2"/>
    </font>
    <font>
      <b/>
      <sz val="11"/>
      <color rgb="FF000066"/>
      <name val="Arial"/>
      <family val="2"/>
    </font>
    <font>
      <sz val="11"/>
      <color rgb="FFC00000"/>
      <name val="Arial"/>
      <family val="2"/>
    </font>
    <font>
      <b/>
      <sz val="11"/>
      <color theme="0"/>
      <name val="Arial"/>
      <family val="2"/>
    </font>
    <font>
      <b/>
      <sz val="12"/>
      <name val="Arial"/>
      <family val="2"/>
    </font>
    <font>
      <b/>
      <sz val="11"/>
      <color theme="1" tint="0.499984740745262"/>
      <name val="Arial"/>
      <family val="2"/>
    </font>
    <font>
      <sz val="11"/>
      <color theme="0" tint="-0.249977111117893"/>
      <name val="Arial"/>
      <family val="2"/>
    </font>
    <font>
      <b/>
      <sz val="11"/>
      <color rgb="FFFF0000"/>
      <name val="Arial"/>
      <family val="2"/>
    </font>
    <font>
      <u/>
      <sz val="11"/>
      <color rgb="FFC00000"/>
      <name val="Arial"/>
      <family val="2"/>
    </font>
    <font>
      <b/>
      <sz val="11"/>
      <color theme="1"/>
      <name val="Calibri"/>
      <family val="2"/>
      <scheme val="minor"/>
    </font>
    <font>
      <b/>
      <u/>
      <sz val="11"/>
      <color theme="1"/>
      <name val="Arial"/>
      <family val="2"/>
    </font>
    <font>
      <sz val="12"/>
      <color theme="1"/>
      <name val="Arial"/>
      <family val="2"/>
    </font>
    <font>
      <sz val="10"/>
      <color rgb="FF000000"/>
      <name val="Arial"/>
      <family val="2"/>
    </font>
    <font>
      <b/>
      <vertAlign val="superscript"/>
      <sz val="11"/>
      <color theme="1"/>
      <name val="Arial"/>
      <family val="2"/>
    </font>
    <font>
      <vertAlign val="subscript"/>
      <sz val="12"/>
      <color theme="1"/>
      <name val="Arial"/>
      <family val="2"/>
    </font>
    <font>
      <sz val="11"/>
      <color theme="0" tint="-0.499984740745262"/>
      <name val="Arial"/>
      <family val="2"/>
    </font>
    <font>
      <vertAlign val="subscript"/>
      <sz val="11"/>
      <color theme="0" tint="-0.499984740745262"/>
      <name val="Arial"/>
      <family val="2"/>
    </font>
    <font>
      <sz val="12"/>
      <color theme="0" tint="-0.499984740745262"/>
      <name val="Arial"/>
      <family val="2"/>
    </font>
    <font>
      <vertAlign val="subscript"/>
      <sz val="12"/>
      <color theme="0" tint="-0.499984740745262"/>
      <name val="Arial"/>
      <family val="2"/>
    </font>
    <font>
      <sz val="1"/>
      <color theme="0"/>
      <name val="Arial"/>
      <family val="2"/>
    </font>
    <font>
      <i/>
      <sz val="11"/>
      <name val="Arial"/>
      <family val="2"/>
    </font>
    <font>
      <b/>
      <sz val="11"/>
      <color rgb="FF000000"/>
      <name val="Arial"/>
      <family val="2"/>
    </font>
    <font>
      <sz val="11"/>
      <color rgb="FF000000"/>
      <name val="Calibri"/>
      <family val="2"/>
    </font>
    <font>
      <b/>
      <sz val="11"/>
      <color rgb="FFC00000"/>
      <name val="Arial"/>
      <family val="2"/>
    </font>
    <font>
      <u/>
      <sz val="11"/>
      <name val="Arial"/>
      <family val="2"/>
    </font>
    <font>
      <vertAlign val="superscript"/>
      <sz val="11"/>
      <color theme="1"/>
      <name val="Arial"/>
      <family val="2"/>
    </font>
    <font>
      <sz val="14"/>
      <color theme="1"/>
      <name val="Arial"/>
      <family val="2"/>
    </font>
    <font>
      <u/>
      <sz val="11"/>
      <color theme="10"/>
      <name val="Arial"/>
      <family val="2"/>
    </font>
  </fonts>
  <fills count="13">
    <fill>
      <patternFill patternType="none"/>
    </fill>
    <fill>
      <patternFill patternType="gray125"/>
    </fill>
    <fill>
      <patternFill patternType="solid">
        <fgColor theme="0" tint="-0.14999847407452621"/>
        <bgColor indexed="64"/>
      </patternFill>
    </fill>
    <fill>
      <patternFill patternType="solid">
        <fgColor rgb="FFD9D9D9"/>
        <bgColor indexed="64"/>
      </patternFill>
    </fill>
    <fill>
      <patternFill patternType="solid">
        <fgColor rgb="FFFFFFCC"/>
        <bgColor indexed="64"/>
      </patternFill>
    </fill>
    <fill>
      <patternFill patternType="solid">
        <fgColor theme="0" tint="-4.9989318521683403E-2"/>
        <bgColor indexed="64"/>
      </patternFill>
    </fill>
    <fill>
      <patternFill patternType="solid">
        <fgColor theme="0"/>
        <bgColor indexed="64"/>
      </patternFill>
    </fill>
    <fill>
      <patternFill patternType="solid">
        <fgColor theme="1"/>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1" tint="0.499984740745262"/>
        <bgColor indexed="64"/>
      </patternFill>
    </fill>
    <fill>
      <patternFill patternType="solid">
        <fgColor theme="0" tint="-0.14996795556505021"/>
        <bgColor indexed="64"/>
      </patternFill>
    </fill>
    <fill>
      <patternFill patternType="solid">
        <fgColor rgb="FFFFFF00"/>
        <bgColor indexed="64"/>
      </patternFill>
    </fill>
  </fills>
  <borders count="75">
    <border>
      <left/>
      <right/>
      <top/>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medium">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right style="thin">
        <color indexed="64"/>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s>
  <cellStyleXfs count="4">
    <xf numFmtId="0" fontId="0" fillId="0" borderId="0"/>
    <xf numFmtId="0" fontId="40" fillId="0" borderId="0" applyNumberFormat="0" applyFill="0" applyBorder="0" applyAlignment="0" applyProtection="0"/>
    <xf numFmtId="0" fontId="2" fillId="0" borderId="2">
      <alignment horizontal="left" vertical="top" wrapText="1"/>
    </xf>
    <xf numFmtId="0" fontId="25" fillId="0" borderId="0"/>
  </cellStyleXfs>
  <cellXfs count="593">
    <xf numFmtId="0" fontId="0" fillId="0" borderId="0" xfId="0"/>
    <xf numFmtId="0" fontId="2" fillId="0" borderId="0" xfId="0" applyFont="1"/>
    <xf numFmtId="0" fontId="8" fillId="0" borderId="0" xfId="0" applyFont="1"/>
    <xf numFmtId="0" fontId="2" fillId="0" borderId="0" xfId="0" applyFont="1" applyFill="1" applyBorder="1"/>
    <xf numFmtId="0" fontId="0" fillId="0" borderId="2" xfId="0" applyBorder="1"/>
    <xf numFmtId="0" fontId="0" fillId="4" borderId="2" xfId="0" applyFill="1" applyBorder="1"/>
    <xf numFmtId="0" fontId="0" fillId="5" borderId="2" xfId="0" applyFill="1" applyBorder="1"/>
    <xf numFmtId="0" fontId="2" fillId="0" borderId="0" xfId="0" applyFont="1" applyAlignment="1">
      <alignment wrapText="1"/>
    </xf>
    <xf numFmtId="0" fontId="2" fillId="0" borderId="0" xfId="0" applyFont="1" applyFill="1"/>
    <xf numFmtId="0" fontId="2" fillId="0" borderId="0" xfId="0" applyFont="1" applyAlignment="1">
      <alignment vertical="center"/>
    </xf>
    <xf numFmtId="0" fontId="0" fillId="0" borderId="0" xfId="0" applyFont="1"/>
    <xf numFmtId="0" fontId="2" fillId="0" borderId="0" xfId="0" applyFont="1" applyAlignment="1"/>
    <xf numFmtId="0" fontId="8" fillId="0" borderId="0" xfId="0" applyFont="1" applyAlignment="1"/>
    <xf numFmtId="0" fontId="8" fillId="0" borderId="0" xfId="0" applyFont="1" applyAlignment="1">
      <alignment vertical="center"/>
    </xf>
    <xf numFmtId="0" fontId="8" fillId="0" borderId="0" xfId="0" applyFont="1" applyAlignment="1">
      <alignment horizontal="right"/>
    </xf>
    <xf numFmtId="0" fontId="8" fillId="0" borderId="0" xfId="0" applyFont="1" applyFill="1" applyAlignment="1"/>
    <xf numFmtId="0" fontId="0" fillId="0" borderId="9" xfId="0" applyFont="1" applyBorder="1" applyAlignment="1">
      <alignment horizontal="left" vertical="top" wrapText="1"/>
    </xf>
    <xf numFmtId="0" fontId="0" fillId="7" borderId="0" xfId="0" applyFont="1" applyFill="1"/>
    <xf numFmtId="0" fontId="0" fillId="0" borderId="9" xfId="0" applyFont="1" applyBorder="1" applyAlignment="1">
      <alignment horizontal="left" wrapText="1"/>
    </xf>
    <xf numFmtId="0" fontId="0" fillId="0" borderId="0" xfId="0" applyFont="1" applyBorder="1" applyAlignment="1">
      <alignment horizontal="left" wrapText="1"/>
    </xf>
    <xf numFmtId="0" fontId="0" fillId="0" borderId="0" xfId="0" applyFont="1" applyBorder="1" applyAlignment="1">
      <alignment horizontal="left"/>
    </xf>
    <xf numFmtId="0" fontId="0" fillId="0" borderId="10" xfId="0" applyFont="1" applyBorder="1" applyAlignment="1">
      <alignment horizontal="left"/>
    </xf>
    <xf numFmtId="0" fontId="0" fillId="0" borderId="9" xfId="0" applyFont="1" applyBorder="1" applyAlignment="1">
      <alignment horizontal="left"/>
    </xf>
    <xf numFmtId="0" fontId="0" fillId="0" borderId="0" xfId="0" applyFont="1" applyFill="1" applyBorder="1" applyAlignment="1">
      <alignment horizontal="left"/>
    </xf>
    <xf numFmtId="0" fontId="7" fillId="7" borderId="0" xfId="0" applyFont="1" applyFill="1" applyAlignment="1">
      <alignment horizontal="left"/>
    </xf>
    <xf numFmtId="0" fontId="0" fillId="7" borderId="0" xfId="0" applyFont="1" applyFill="1" applyAlignment="1"/>
    <xf numFmtId="0" fontId="0" fillId="0" borderId="2" xfId="0" applyFont="1" applyBorder="1"/>
    <xf numFmtId="0" fontId="0" fillId="0" borderId="2" xfId="0" applyFont="1" applyBorder="1" applyAlignment="1">
      <alignment horizontal="left"/>
    </xf>
    <xf numFmtId="0" fontId="0" fillId="0" borderId="0" xfId="0" applyFill="1"/>
    <xf numFmtId="0" fontId="0" fillId="0" borderId="0" xfId="0" applyProtection="1"/>
    <xf numFmtId="0" fontId="0" fillId="0" borderId="9" xfId="0" applyFont="1" applyFill="1" applyBorder="1" applyAlignment="1">
      <alignment horizontal="left"/>
    </xf>
    <xf numFmtId="0" fontId="2" fillId="4" borderId="8" xfId="0" applyFont="1" applyFill="1" applyBorder="1" applyAlignment="1" applyProtection="1">
      <alignment horizontal="left" vertical="top"/>
      <protection locked="0"/>
    </xf>
    <xf numFmtId="0" fontId="0" fillId="4" borderId="16" xfId="0" applyFont="1" applyFill="1" applyBorder="1" applyAlignment="1" applyProtection="1">
      <alignment horizontal="left" vertical="top" wrapText="1"/>
      <protection locked="0"/>
    </xf>
    <xf numFmtId="2" fontId="2" fillId="4" borderId="27" xfId="0" applyNumberFormat="1" applyFont="1" applyFill="1" applyBorder="1" applyAlignment="1" applyProtection="1">
      <alignment horizontal="left" vertical="top" wrapText="1"/>
      <protection locked="0"/>
    </xf>
    <xf numFmtId="0" fontId="20" fillId="0" borderId="0" xfId="0" applyFont="1"/>
    <xf numFmtId="0" fontId="8" fillId="0" borderId="0" xfId="0" applyFont="1" applyFill="1"/>
    <xf numFmtId="0" fontId="15" fillId="0" borderId="0" xfId="0" applyFont="1"/>
    <xf numFmtId="0" fontId="15" fillId="0" borderId="0" xfId="0" applyFont="1" applyFill="1"/>
    <xf numFmtId="14" fontId="8" fillId="0" borderId="0" xfId="0" quotePrefix="1" applyNumberFormat="1" applyFont="1"/>
    <xf numFmtId="0" fontId="11" fillId="0" borderId="0" xfId="0" applyFont="1" applyAlignment="1">
      <alignment horizontal="center" vertical="center"/>
    </xf>
    <xf numFmtId="0" fontId="1" fillId="0" borderId="10" xfId="0" applyFont="1" applyBorder="1" applyAlignment="1">
      <alignment horizontal="left" vertical="top" wrapText="1"/>
    </xf>
    <xf numFmtId="0" fontId="22" fillId="0" borderId="4" xfId="0" applyFont="1" applyBorder="1" applyAlignment="1">
      <alignment horizontal="left" vertical="top"/>
    </xf>
    <xf numFmtId="0" fontId="0" fillId="0" borderId="5" xfId="0" applyBorder="1" applyAlignment="1">
      <alignment horizontal="left" vertical="top"/>
    </xf>
    <xf numFmtId="0" fontId="22" fillId="0" borderId="9" xfId="0" applyFont="1" applyBorder="1" applyAlignment="1">
      <alignment horizontal="left" vertical="top"/>
    </xf>
    <xf numFmtId="14" fontId="0" fillId="0" borderId="10" xfId="0" applyNumberFormat="1" applyBorder="1" applyAlignment="1">
      <alignment horizontal="left" vertical="top"/>
    </xf>
    <xf numFmtId="0" fontId="0" fillId="0" borderId="10" xfId="0" applyBorder="1" applyAlignment="1">
      <alignment horizontal="left" vertical="top"/>
    </xf>
    <xf numFmtId="0" fontId="22" fillId="0" borderId="38" xfId="0" applyFont="1" applyBorder="1" applyAlignment="1">
      <alignment horizontal="left" vertical="top"/>
    </xf>
    <xf numFmtId="0" fontId="0" fillId="0" borderId="39" xfId="0" applyBorder="1" applyAlignment="1">
      <alignment horizontal="left" vertical="top"/>
    </xf>
    <xf numFmtId="0" fontId="2" fillId="4" borderId="33" xfId="0" applyFont="1" applyFill="1" applyBorder="1" applyAlignment="1" applyProtection="1">
      <alignment horizontal="left" vertical="top"/>
      <protection locked="0"/>
    </xf>
    <xf numFmtId="0" fontId="23" fillId="0" borderId="0" xfId="0" applyFont="1"/>
    <xf numFmtId="0" fontId="0" fillId="0" borderId="58" xfId="0" applyBorder="1"/>
    <xf numFmtId="0" fontId="0" fillId="0" borderId="59" xfId="0" applyBorder="1"/>
    <xf numFmtId="0" fontId="0" fillId="0" borderId="60" xfId="0" applyBorder="1"/>
    <xf numFmtId="0" fontId="2" fillId="4" borderId="2" xfId="0" applyFont="1" applyFill="1" applyBorder="1" applyAlignment="1" applyProtection="1">
      <alignment horizontal="left" vertical="top"/>
      <protection locked="0"/>
    </xf>
    <xf numFmtId="0" fontId="0" fillId="0" borderId="0" xfId="0" applyAlignment="1">
      <alignment vertical="center"/>
    </xf>
    <xf numFmtId="0" fontId="40" fillId="0" borderId="0" xfId="1" applyAlignment="1">
      <alignment horizontal="left" vertical="top"/>
    </xf>
    <xf numFmtId="0" fontId="2" fillId="0" borderId="7" xfId="0" applyFont="1" applyBorder="1" applyAlignment="1">
      <alignment horizontal="left" vertical="top" wrapText="1"/>
    </xf>
    <xf numFmtId="0" fontId="2" fillId="4" borderId="13" xfId="0" applyFont="1" applyFill="1" applyBorder="1" applyAlignment="1" applyProtection="1">
      <alignment horizontal="left" vertical="top" wrapText="1"/>
      <protection locked="0"/>
    </xf>
    <xf numFmtId="0" fontId="0" fillId="4" borderId="28" xfId="0" applyFont="1" applyFill="1" applyBorder="1" applyAlignment="1" applyProtection="1">
      <alignment horizontal="left" vertical="top" wrapText="1"/>
      <protection locked="0"/>
    </xf>
    <xf numFmtId="0" fontId="0" fillId="0" borderId="0" xfId="0" applyAlignment="1">
      <alignment wrapText="1"/>
    </xf>
    <xf numFmtId="0" fontId="0" fillId="6" borderId="0" xfId="0" applyFont="1" applyFill="1" applyBorder="1" applyAlignment="1" applyProtection="1">
      <alignment horizontal="left" vertical="top" wrapText="1"/>
    </xf>
    <xf numFmtId="0" fontId="2" fillId="0" borderId="0" xfId="0" applyFont="1" applyAlignment="1">
      <alignment horizontal="left" vertical="top" wrapText="1"/>
    </xf>
    <xf numFmtId="0" fontId="2" fillId="4" borderId="33" xfId="0" applyFont="1" applyFill="1" applyBorder="1" applyAlignment="1" applyProtection="1">
      <alignment horizontal="left" vertical="top" wrapText="1"/>
      <protection locked="0"/>
    </xf>
    <xf numFmtId="0" fontId="2" fillId="4" borderId="28" xfId="0" applyFont="1" applyFill="1" applyBorder="1" applyAlignment="1" applyProtection="1">
      <alignment horizontal="left" vertical="top" wrapText="1"/>
      <protection locked="0"/>
    </xf>
    <xf numFmtId="0" fontId="2" fillId="4" borderId="57" xfId="0" applyFont="1" applyFill="1" applyBorder="1" applyAlignment="1" applyProtection="1">
      <alignment horizontal="left" vertical="top" wrapText="1"/>
      <protection locked="0"/>
    </xf>
    <xf numFmtId="0" fontId="11" fillId="0" borderId="0" xfId="1" applyFont="1" applyBorder="1" applyAlignment="1">
      <alignment horizontal="left" vertical="top"/>
    </xf>
    <xf numFmtId="0" fontId="0" fillId="0" borderId="30" xfId="0" applyFont="1" applyBorder="1" applyAlignment="1">
      <alignment horizontal="left" vertical="top" wrapText="1"/>
    </xf>
    <xf numFmtId="0" fontId="40" fillId="0" borderId="0" xfId="1" applyAlignment="1">
      <alignment horizontal="left" vertical="center"/>
    </xf>
    <xf numFmtId="0" fontId="0" fillId="0" borderId="0" xfId="0" applyFont="1" applyFill="1" applyBorder="1" applyAlignment="1">
      <alignment horizontal="left" vertical="top" wrapText="1"/>
    </xf>
    <xf numFmtId="0" fontId="7" fillId="6" borderId="61" xfId="3" applyFont="1" applyFill="1" applyBorder="1" applyAlignment="1">
      <alignment horizontal="left" vertical="top"/>
    </xf>
    <xf numFmtId="0" fontId="7" fillId="6" borderId="62" xfId="3" applyFont="1" applyFill="1" applyBorder="1" applyAlignment="1">
      <alignment horizontal="left" vertical="top"/>
    </xf>
    <xf numFmtId="0" fontId="11" fillId="0" borderId="0" xfId="0" applyFont="1" applyBorder="1" applyAlignment="1">
      <alignment horizontal="center"/>
    </xf>
    <xf numFmtId="0" fontId="7" fillId="6" borderId="68" xfId="3" applyFont="1" applyFill="1" applyBorder="1" applyAlignment="1">
      <alignment horizontal="left" vertical="top"/>
    </xf>
    <xf numFmtId="0" fontId="0" fillId="0" borderId="10" xfId="0" applyFont="1" applyFill="1" applyBorder="1" applyAlignment="1">
      <alignment horizontal="left" vertical="top" wrapText="1"/>
    </xf>
    <xf numFmtId="0" fontId="2" fillId="0" borderId="7" xfId="0" applyFont="1" applyFill="1" applyBorder="1" applyAlignment="1">
      <alignment horizontal="left" vertical="top" wrapText="1"/>
    </xf>
    <xf numFmtId="0" fontId="2" fillId="0" borderId="7" xfId="0" applyFont="1" applyFill="1" applyBorder="1" applyAlignment="1">
      <alignment horizontal="left" vertical="top"/>
    </xf>
    <xf numFmtId="0" fontId="0" fillId="0" borderId="6" xfId="0" applyFont="1" applyFill="1" applyBorder="1" applyAlignment="1">
      <alignment horizontal="left" vertical="top" wrapText="1"/>
    </xf>
    <xf numFmtId="0" fontId="0" fillId="0" borderId="39" xfId="0" applyFont="1" applyFill="1" applyBorder="1" applyAlignment="1">
      <alignment horizontal="left" vertical="top" wrapText="1"/>
    </xf>
    <xf numFmtId="0" fontId="2" fillId="4" borderId="28" xfId="0" applyFont="1" applyFill="1" applyBorder="1" applyAlignment="1" applyProtection="1">
      <alignment horizontal="left" vertical="top"/>
      <protection locked="0"/>
    </xf>
    <xf numFmtId="0" fontId="0" fillId="6" borderId="35" xfId="0" applyFont="1" applyFill="1" applyBorder="1" applyAlignment="1">
      <alignment horizontal="left" vertical="top" wrapText="1"/>
    </xf>
    <xf numFmtId="0" fontId="0" fillId="0" borderId="20" xfId="0" applyFont="1" applyBorder="1" applyAlignment="1">
      <alignment horizontal="left" vertical="top"/>
    </xf>
    <xf numFmtId="0" fontId="0" fillId="4" borderId="28" xfId="0" applyFont="1" applyFill="1" applyBorder="1" applyAlignment="1" applyProtection="1">
      <alignment horizontal="left" vertical="top"/>
      <protection locked="0"/>
    </xf>
    <xf numFmtId="0" fontId="0" fillId="0" borderId="35" xfId="0" applyFont="1" applyBorder="1" applyAlignment="1">
      <alignment horizontal="left" vertical="top" wrapText="1"/>
    </xf>
    <xf numFmtId="0" fontId="0" fillId="4" borderId="57" xfId="0" applyFont="1" applyFill="1" applyBorder="1" applyAlignment="1" applyProtection="1">
      <alignment horizontal="left" vertical="top" wrapText="1"/>
      <protection locked="0"/>
    </xf>
    <xf numFmtId="0" fontId="0" fillId="0" borderId="28" xfId="0" applyFont="1" applyBorder="1" applyAlignment="1">
      <alignment horizontal="left" vertical="top" wrapText="1"/>
    </xf>
    <xf numFmtId="0" fontId="0" fillId="0" borderId="66" xfId="0" applyFont="1" applyBorder="1" applyAlignment="1">
      <alignment horizontal="left" vertical="top" wrapText="1"/>
    </xf>
    <xf numFmtId="0" fontId="0" fillId="0" borderId="0" xfId="0" applyAlignment="1"/>
    <xf numFmtId="0" fontId="0" fillId="4" borderId="26" xfId="0" applyFont="1" applyFill="1" applyBorder="1" applyAlignment="1" applyProtection="1">
      <alignment horizontal="left" vertical="top" wrapText="1"/>
      <protection locked="0"/>
    </xf>
    <xf numFmtId="0" fontId="2" fillId="0" borderId="6" xfId="0" applyFont="1" applyBorder="1" applyAlignment="1">
      <alignment horizontal="left" vertical="top"/>
    </xf>
    <xf numFmtId="0" fontId="2" fillId="0" borderId="39" xfId="0" applyFont="1" applyBorder="1" applyAlignment="1">
      <alignment horizontal="left" vertical="top"/>
    </xf>
    <xf numFmtId="0" fontId="0" fillId="0" borderId="10" xfId="0" applyFont="1" applyBorder="1" applyAlignment="1">
      <alignment horizontal="left" vertical="top" wrapText="1"/>
    </xf>
    <xf numFmtId="0" fontId="0" fillId="6" borderId="62" xfId="0" applyFont="1" applyFill="1" applyBorder="1" applyAlignment="1">
      <alignment horizontal="left" vertical="top" wrapText="1"/>
    </xf>
    <xf numFmtId="0" fontId="0" fillId="6" borderId="21" xfId="0" applyFont="1" applyFill="1" applyBorder="1" applyAlignment="1">
      <alignment horizontal="left" vertical="top" wrapText="1"/>
    </xf>
    <xf numFmtId="0" fontId="11" fillId="0" borderId="17" xfId="0" applyFont="1" applyBorder="1" applyAlignment="1">
      <alignment horizontal="left" vertical="top" wrapText="1"/>
    </xf>
    <xf numFmtId="0" fontId="11" fillId="0" borderId="18" xfId="0" applyFont="1" applyBorder="1" applyAlignment="1">
      <alignment horizontal="left" vertical="top" wrapText="1"/>
    </xf>
    <xf numFmtId="0" fontId="11" fillId="0" borderId="19" xfId="0" applyFont="1" applyBorder="1" applyAlignment="1">
      <alignment horizontal="left" vertical="top" wrapText="1"/>
    </xf>
    <xf numFmtId="0" fontId="0" fillId="0" borderId="51" xfId="0" applyFont="1" applyFill="1" applyBorder="1" applyAlignment="1">
      <alignment horizontal="left" vertical="top" wrapText="1"/>
    </xf>
    <xf numFmtId="0" fontId="0" fillId="0" borderId="10" xfId="0" applyFont="1" applyBorder="1" applyAlignment="1">
      <alignment horizontal="left" wrapText="1"/>
    </xf>
    <xf numFmtId="0" fontId="0" fillId="0" borderId="0" xfId="0" applyFont="1" applyBorder="1"/>
    <xf numFmtId="0" fontId="0" fillId="0" borderId="10" xfId="0" applyFont="1" applyBorder="1" applyAlignment="1"/>
    <xf numFmtId="0" fontId="0" fillId="0" borderId="9" xfId="0" applyFont="1" applyBorder="1"/>
    <xf numFmtId="0" fontId="0" fillId="0" borderId="10" xfId="0" applyFont="1" applyBorder="1"/>
    <xf numFmtId="0" fontId="0" fillId="0" borderId="38" xfId="0" applyFont="1" applyBorder="1"/>
    <xf numFmtId="0" fontId="0" fillId="0" borderId="6" xfId="0" applyFont="1" applyBorder="1"/>
    <xf numFmtId="0" fontId="0" fillId="0" borderId="39" xfId="0" applyFont="1" applyBorder="1"/>
    <xf numFmtId="0" fontId="14" fillId="5" borderId="63" xfId="0" applyFont="1" applyFill="1" applyBorder="1" applyAlignment="1">
      <alignment horizontal="left" wrapText="1"/>
    </xf>
    <xf numFmtId="0" fontId="7" fillId="5" borderId="1" xfId="0" applyFont="1" applyFill="1" applyBorder="1" applyAlignment="1">
      <alignment horizontal="left" wrapText="1"/>
    </xf>
    <xf numFmtId="0" fontId="7" fillId="5" borderId="64" xfId="0" applyFont="1" applyFill="1" applyBorder="1" applyAlignment="1">
      <alignment horizontal="left" wrapText="1"/>
    </xf>
    <xf numFmtId="0" fontId="7" fillId="5" borderId="63" xfId="0" applyFont="1" applyFill="1" applyBorder="1" applyAlignment="1">
      <alignment horizontal="left" wrapText="1"/>
    </xf>
    <xf numFmtId="0" fontId="7" fillId="11" borderId="61" xfId="0" applyFont="1" applyFill="1" applyBorder="1" applyAlignment="1">
      <alignment horizontal="left" vertical="top" wrapText="1"/>
    </xf>
    <xf numFmtId="0" fontId="7" fillId="11" borderId="44" xfId="0" applyFont="1" applyFill="1" applyBorder="1" applyAlignment="1">
      <alignment horizontal="left" vertical="top" wrapText="1"/>
    </xf>
    <xf numFmtId="0" fontId="7" fillId="11" borderId="62" xfId="0" applyFont="1" applyFill="1" applyBorder="1" applyAlignment="1">
      <alignment horizontal="left" vertical="top" wrapText="1"/>
    </xf>
    <xf numFmtId="0" fontId="7" fillId="11" borderId="2" xfId="0" applyFont="1" applyFill="1" applyBorder="1" applyAlignment="1">
      <alignment horizontal="left" vertical="top" wrapText="1"/>
    </xf>
    <xf numFmtId="0" fontId="2" fillId="0" borderId="11" xfId="0" applyFont="1" applyFill="1" applyBorder="1" applyAlignment="1">
      <alignment horizontal="left" vertical="top"/>
    </xf>
    <xf numFmtId="0" fontId="11" fillId="0" borderId="9" xfId="0" quotePrefix="1" applyFont="1" applyBorder="1" applyAlignment="1">
      <alignment horizontal="center"/>
    </xf>
    <xf numFmtId="0" fontId="11" fillId="0" borderId="1" xfId="0" applyFont="1" applyBorder="1" applyAlignment="1">
      <alignment horizontal="left" vertical="top"/>
    </xf>
    <xf numFmtId="0" fontId="6" fillId="2" borderId="1" xfId="0" applyFont="1" applyFill="1" applyBorder="1" applyAlignment="1">
      <alignment horizontal="left" vertical="top"/>
    </xf>
    <xf numFmtId="0" fontId="6" fillId="2" borderId="64" xfId="0" applyFont="1" applyFill="1" applyBorder="1" applyAlignment="1">
      <alignment horizontal="left" vertical="top"/>
    </xf>
    <xf numFmtId="0" fontId="2" fillId="0" borderId="3" xfId="0" applyFont="1" applyBorder="1" applyAlignment="1">
      <alignment horizontal="left" vertical="top" wrapText="1"/>
    </xf>
    <xf numFmtId="0" fontId="2" fillId="0" borderId="5" xfId="0" applyFont="1" applyBorder="1" applyAlignment="1">
      <alignment horizontal="left" vertical="top" wrapText="1"/>
    </xf>
    <xf numFmtId="0" fontId="6" fillId="2" borderId="63" xfId="0" applyFont="1" applyFill="1" applyBorder="1" applyAlignment="1">
      <alignment horizontal="left" vertical="top"/>
    </xf>
    <xf numFmtId="0" fontId="2" fillId="0" borderId="0" xfId="0" applyFont="1" applyAlignment="1">
      <alignment horizontal="left" vertical="top"/>
    </xf>
    <xf numFmtId="0" fontId="0" fillId="0" borderId="7" xfId="0" applyFont="1" applyFill="1" applyBorder="1" applyAlignment="1">
      <alignment horizontal="left" vertical="top"/>
    </xf>
    <xf numFmtId="0" fontId="0" fillId="4" borderId="2" xfId="0" applyFont="1" applyFill="1" applyBorder="1" applyAlignment="1" applyProtection="1">
      <alignment horizontal="left" vertical="top"/>
      <protection locked="0"/>
    </xf>
    <xf numFmtId="0" fontId="0" fillId="0" borderId="34" xfId="0" applyFont="1" applyBorder="1" applyAlignment="1">
      <alignment horizontal="left" vertical="top"/>
    </xf>
    <xf numFmtId="0" fontId="11" fillId="0" borderId="6" xfId="0" applyFont="1" applyBorder="1" applyAlignment="1">
      <alignment horizontal="left" vertical="top"/>
    </xf>
    <xf numFmtId="0" fontId="0" fillId="0" borderId="5" xfId="0" applyBorder="1" applyAlignment="1">
      <alignment horizontal="left" vertical="top" wrapText="1"/>
    </xf>
    <xf numFmtId="0" fontId="2" fillId="0" borderId="10" xfId="0" applyFont="1" applyBorder="1" applyAlignment="1">
      <alignment horizontal="left" vertical="top"/>
    </xf>
    <xf numFmtId="0" fontId="17" fillId="2" borderId="28" xfId="0" applyFont="1" applyFill="1" applyBorder="1" applyAlignment="1">
      <alignment horizontal="left" vertical="top"/>
    </xf>
    <xf numFmtId="0" fontId="17" fillId="2" borderId="29" xfId="0" applyFont="1" applyFill="1" applyBorder="1" applyAlignment="1">
      <alignment horizontal="left" vertical="top"/>
    </xf>
    <xf numFmtId="0" fontId="17" fillId="2" borderId="33" xfId="0" applyFont="1" applyFill="1" applyBorder="1" applyAlignment="1">
      <alignment horizontal="left" vertical="top"/>
    </xf>
    <xf numFmtId="0" fontId="16" fillId="0" borderId="1" xfId="0" applyFont="1" applyFill="1" applyBorder="1" applyAlignment="1">
      <alignment horizontal="left" vertical="top" wrapText="1"/>
    </xf>
    <xf numFmtId="0" fontId="11" fillId="0" borderId="1" xfId="0" applyFont="1" applyFill="1" applyBorder="1" applyAlignment="1">
      <alignment horizontal="left" vertical="top" wrapText="1"/>
    </xf>
    <xf numFmtId="0" fontId="11" fillId="0" borderId="3" xfId="0" applyFont="1" applyBorder="1" applyAlignment="1">
      <alignment horizontal="left" vertical="top" wrapText="1"/>
    </xf>
    <xf numFmtId="0" fontId="11" fillId="0" borderId="36" xfId="0" applyFont="1" applyFill="1" applyBorder="1" applyAlignment="1">
      <alignment horizontal="left" vertical="top" wrapText="1"/>
    </xf>
    <xf numFmtId="0" fontId="11" fillId="0" borderId="29" xfId="0" applyFont="1" applyFill="1" applyBorder="1" applyAlignment="1">
      <alignment horizontal="left" vertical="top" wrapText="1"/>
    </xf>
    <xf numFmtId="0" fontId="11" fillId="0" borderId="30" xfId="0" applyFont="1" applyFill="1" applyBorder="1" applyAlignment="1">
      <alignment horizontal="left" vertical="top" wrapText="1"/>
    </xf>
    <xf numFmtId="0" fontId="2" fillId="4" borderId="16" xfId="0" applyFont="1" applyFill="1" applyBorder="1" applyAlignment="1" applyProtection="1">
      <alignment horizontal="left" vertical="top"/>
      <protection locked="0"/>
    </xf>
    <xf numFmtId="0" fontId="2" fillId="0" borderId="0" xfId="0" applyFont="1" applyBorder="1" applyAlignment="1">
      <alignment horizontal="left" vertical="top"/>
    </xf>
    <xf numFmtId="0" fontId="11" fillId="0" borderId="0" xfId="0" applyFont="1" applyFill="1" applyBorder="1" applyAlignment="1">
      <alignment horizontal="left" vertical="top" wrapText="1"/>
    </xf>
    <xf numFmtId="0" fontId="0" fillId="0" borderId="0" xfId="0" applyAlignment="1">
      <alignment horizontal="left" vertical="top"/>
    </xf>
    <xf numFmtId="164" fontId="0" fillId="4" borderId="2" xfId="0" applyNumberFormat="1" applyFill="1" applyBorder="1" applyAlignment="1" applyProtection="1">
      <alignment horizontal="left" vertical="top"/>
      <protection locked="0"/>
    </xf>
    <xf numFmtId="164" fontId="0" fillId="4" borderId="8" xfId="0" applyNumberFormat="1" applyFill="1" applyBorder="1" applyAlignment="1" applyProtection="1">
      <alignment horizontal="left" vertical="top"/>
      <protection locked="0"/>
    </xf>
    <xf numFmtId="0" fontId="0" fillId="4" borderId="29" xfId="0" applyFill="1" applyBorder="1" applyAlignment="1" applyProtection="1">
      <alignment horizontal="left" vertical="top" wrapText="1"/>
      <protection locked="0"/>
    </xf>
    <xf numFmtId="0" fontId="0" fillId="4" borderId="2" xfId="0" applyFill="1" applyBorder="1" applyAlignment="1" applyProtection="1">
      <alignment horizontal="left" vertical="top" wrapText="1"/>
      <protection locked="0"/>
    </xf>
    <xf numFmtId="0" fontId="7" fillId="5" borderId="18" xfId="0" applyFont="1" applyFill="1" applyBorder="1" applyAlignment="1" applyProtection="1">
      <alignment horizontal="left" vertical="top"/>
    </xf>
    <xf numFmtId="164" fontId="0" fillId="5" borderId="26" xfId="0" applyNumberFormat="1" applyFill="1" applyBorder="1" applyAlignment="1" applyProtection="1">
      <alignment horizontal="left" vertical="top"/>
    </xf>
    <xf numFmtId="164" fontId="0" fillId="5" borderId="27" xfId="0" applyNumberFormat="1" applyFill="1" applyBorder="1" applyAlignment="1" applyProtection="1">
      <alignment horizontal="left" vertical="top"/>
    </xf>
    <xf numFmtId="0" fontId="0" fillId="6" borderId="3" xfId="0" applyFill="1" applyBorder="1" applyAlignment="1" applyProtection="1">
      <alignment horizontal="left" vertical="top"/>
    </xf>
    <xf numFmtId="0" fontId="0" fillId="6" borderId="6" xfId="0" applyFill="1" applyBorder="1" applyAlignment="1" applyProtection="1">
      <alignment horizontal="left" vertical="top"/>
    </xf>
    <xf numFmtId="0" fontId="18" fillId="10" borderId="23" xfId="0" applyFont="1" applyFill="1" applyBorder="1" applyAlignment="1" applyProtection="1">
      <alignment horizontal="left" vertical="top"/>
    </xf>
    <xf numFmtId="0" fontId="18" fillId="10" borderId="24" xfId="0" applyFont="1" applyFill="1" applyBorder="1" applyAlignment="1" applyProtection="1">
      <alignment horizontal="left" vertical="top"/>
    </xf>
    <xf numFmtId="0" fontId="18" fillId="10" borderId="25" xfId="0" applyFont="1" applyFill="1" applyBorder="1" applyAlignment="1" applyProtection="1">
      <alignment horizontal="left" vertical="top"/>
    </xf>
    <xf numFmtId="0" fontId="7" fillId="11" borderId="31" xfId="0" applyFont="1" applyFill="1" applyBorder="1" applyAlignment="1">
      <alignment horizontal="left" vertical="top" wrapText="1"/>
    </xf>
    <xf numFmtId="0" fontId="7" fillId="11" borderId="33" xfId="0" applyFont="1" applyFill="1" applyBorder="1" applyAlignment="1">
      <alignment horizontal="left" vertical="top" wrapText="1"/>
    </xf>
    <xf numFmtId="0" fontId="7" fillId="11" borderId="28" xfId="0" applyFont="1" applyFill="1" applyBorder="1" applyAlignment="1">
      <alignment horizontal="left" vertical="top" wrapText="1"/>
    </xf>
    <xf numFmtId="0" fontId="2" fillId="4" borderId="8" xfId="0" applyFont="1" applyFill="1" applyBorder="1" applyAlignment="1" applyProtection="1">
      <alignment horizontal="left" vertical="top" wrapText="1"/>
      <protection locked="0"/>
    </xf>
    <xf numFmtId="0" fontId="2" fillId="4" borderId="16" xfId="0" applyFont="1" applyFill="1" applyBorder="1" applyAlignment="1" applyProtection="1">
      <alignment horizontal="left" vertical="top" wrapText="1"/>
      <protection locked="0"/>
    </xf>
    <xf numFmtId="0" fontId="0" fillId="4" borderId="2" xfId="0" applyFont="1" applyFill="1" applyBorder="1" applyAlignment="1" applyProtection="1">
      <alignment horizontal="left" vertical="top" wrapText="1"/>
      <protection locked="0"/>
    </xf>
    <xf numFmtId="0" fontId="22" fillId="0" borderId="0" xfId="0" applyFont="1" applyBorder="1" applyAlignment="1">
      <alignment horizontal="left" vertical="top"/>
    </xf>
    <xf numFmtId="0" fontId="0" fillId="0" borderId="0" xfId="0" applyBorder="1" applyAlignment="1">
      <alignment horizontal="left" vertical="top"/>
    </xf>
    <xf numFmtId="0" fontId="22" fillId="0" borderId="67" xfId="0" applyFont="1" applyBorder="1" applyAlignment="1">
      <alignment horizontal="left" vertical="top"/>
    </xf>
    <xf numFmtId="0" fontId="7" fillId="6" borderId="33" xfId="3" applyFont="1" applyFill="1" applyBorder="1" applyAlignment="1">
      <alignment horizontal="left" vertical="top"/>
    </xf>
    <xf numFmtId="0" fontId="7" fillId="6" borderId="2" xfId="3" applyFont="1" applyFill="1" applyBorder="1" applyAlignment="1">
      <alignment horizontal="left" vertical="top"/>
    </xf>
    <xf numFmtId="0" fontId="2" fillId="0" borderId="19" xfId="0" applyFont="1" applyBorder="1" applyAlignment="1">
      <alignment horizontal="left" vertical="top" wrapText="1"/>
    </xf>
    <xf numFmtId="0" fontId="4" fillId="4" borderId="26" xfId="0" applyFont="1" applyFill="1" applyBorder="1" applyAlignment="1" applyProtection="1">
      <alignment horizontal="left" vertical="top"/>
      <protection locked="0"/>
    </xf>
    <xf numFmtId="0" fontId="2" fillId="0" borderId="9" xfId="0" applyFont="1" applyBorder="1" applyAlignment="1">
      <alignment wrapText="1"/>
    </xf>
    <xf numFmtId="0" fontId="2" fillId="0" borderId="9" xfId="0" applyFont="1" applyBorder="1" applyAlignment="1">
      <alignment vertical="center"/>
    </xf>
    <xf numFmtId="0" fontId="2" fillId="0" borderId="0" xfId="0" applyFont="1" applyFill="1" applyBorder="1" applyAlignment="1">
      <alignment horizontal="left" vertical="top"/>
    </xf>
    <xf numFmtId="0" fontId="0" fillId="0" borderId="0" xfId="0" applyFont="1" applyFill="1" applyBorder="1" applyAlignment="1">
      <alignment horizontal="left" vertical="top"/>
    </xf>
    <xf numFmtId="49" fontId="2" fillId="0" borderId="0" xfId="0" applyNumberFormat="1" applyFont="1" applyFill="1" applyBorder="1" applyAlignment="1">
      <alignment horizontal="left" vertical="top"/>
    </xf>
    <xf numFmtId="49" fontId="2" fillId="0" borderId="0" xfId="0" applyNumberFormat="1" applyFont="1" applyBorder="1" applyAlignment="1">
      <alignment horizontal="left" vertical="top"/>
    </xf>
    <xf numFmtId="0" fontId="2" fillId="0" borderId="0" xfId="0" applyFont="1" applyFill="1" applyBorder="1" applyAlignment="1">
      <alignment horizontal="left" vertical="top" wrapText="1"/>
    </xf>
    <xf numFmtId="0" fontId="8" fillId="0" borderId="0" xfId="0" applyFont="1" applyBorder="1" applyAlignment="1">
      <alignment horizontal="left" vertical="top"/>
    </xf>
    <xf numFmtId="0" fontId="2" fillId="0" borderId="59" xfId="0" applyFont="1" applyBorder="1" applyAlignment="1">
      <alignment horizontal="left" vertical="top"/>
    </xf>
    <xf numFmtId="0" fontId="2" fillId="0" borderId="59" xfId="0" applyFont="1" applyBorder="1" applyAlignment="1">
      <alignment horizontal="left" vertical="top" wrapText="1"/>
    </xf>
    <xf numFmtId="0" fontId="8" fillId="0" borderId="0" xfId="0" applyFont="1" applyFill="1" applyBorder="1" applyAlignment="1">
      <alignment horizontal="left" vertical="top" wrapText="1"/>
    </xf>
    <xf numFmtId="0" fontId="7" fillId="2" borderId="61" xfId="0" applyFont="1" applyFill="1" applyBorder="1" applyAlignment="1">
      <alignment horizontal="left" vertical="top" wrapText="1"/>
    </xf>
    <xf numFmtId="0" fontId="7" fillId="2" borderId="44" xfId="0" applyFont="1" applyFill="1" applyBorder="1" applyAlignment="1">
      <alignment horizontal="left" vertical="top" wrapText="1"/>
    </xf>
    <xf numFmtId="0" fontId="7" fillId="2" borderId="62" xfId="0" applyFont="1" applyFill="1" applyBorder="1" applyAlignment="1">
      <alignment horizontal="left" vertical="top" wrapText="1"/>
    </xf>
    <xf numFmtId="0" fontId="7" fillId="2" borderId="61" xfId="0" applyFont="1" applyFill="1" applyBorder="1" applyAlignment="1">
      <alignment horizontal="left" vertical="top"/>
    </xf>
    <xf numFmtId="0" fontId="0" fillId="0" borderId="8" xfId="0" applyFont="1" applyFill="1" applyBorder="1" applyAlignment="1">
      <alignment horizontal="left" vertical="top"/>
    </xf>
    <xf numFmtId="0" fontId="0" fillId="0" borderId="28" xfId="0" applyFont="1" applyFill="1" applyBorder="1" applyAlignment="1">
      <alignment horizontal="left" vertical="top"/>
    </xf>
    <xf numFmtId="0" fontId="2" fillId="0" borderId="2" xfId="0" applyFont="1" applyFill="1" applyBorder="1" applyAlignment="1">
      <alignment horizontal="left" vertical="top"/>
    </xf>
    <xf numFmtId="2" fontId="2" fillId="0" borderId="2" xfId="0" applyNumberFormat="1" applyFont="1" applyFill="1" applyBorder="1" applyAlignment="1">
      <alignment horizontal="left" vertical="top"/>
    </xf>
    <xf numFmtId="2" fontId="2" fillId="0" borderId="28" xfId="0" applyNumberFormat="1" applyFont="1" applyFill="1" applyBorder="1" applyAlignment="1">
      <alignment horizontal="left" vertical="top"/>
    </xf>
    <xf numFmtId="2" fontId="2" fillId="0" borderId="57" xfId="0" applyNumberFormat="1" applyFont="1" applyFill="1" applyBorder="1" applyAlignment="1">
      <alignment horizontal="left" vertical="top"/>
    </xf>
    <xf numFmtId="0" fontId="2" fillId="6" borderId="2" xfId="0" applyFont="1" applyFill="1" applyBorder="1" applyAlignment="1">
      <alignment horizontal="left" vertical="top"/>
    </xf>
    <xf numFmtId="2" fontId="2" fillId="6" borderId="28" xfId="0" applyNumberFormat="1" applyFont="1" applyFill="1" applyBorder="1" applyAlignment="1">
      <alignment horizontal="left" vertical="top"/>
    </xf>
    <xf numFmtId="2" fontId="2" fillId="6" borderId="57" xfId="0" applyNumberFormat="1" applyFont="1" applyFill="1" applyBorder="1" applyAlignment="1">
      <alignment horizontal="left" vertical="top"/>
    </xf>
    <xf numFmtId="0" fontId="2" fillId="6" borderId="7" xfId="0" applyFont="1" applyFill="1" applyBorder="1" applyAlignment="1">
      <alignment horizontal="left" vertical="top" wrapText="1"/>
    </xf>
    <xf numFmtId="0" fontId="2" fillId="6" borderId="11" xfId="0" applyFont="1" applyFill="1" applyBorder="1" applyAlignment="1">
      <alignment horizontal="left" vertical="top" wrapText="1"/>
    </xf>
    <xf numFmtId="2" fontId="2" fillId="6" borderId="13" xfId="0" applyNumberFormat="1" applyFont="1" applyFill="1" applyBorder="1" applyAlignment="1">
      <alignment horizontal="left" vertical="top"/>
    </xf>
    <xf numFmtId="0" fontId="7" fillId="2" borderId="68" xfId="0" applyFont="1" applyFill="1" applyBorder="1" applyAlignment="1">
      <alignment horizontal="left" vertical="top" wrapText="1"/>
    </xf>
    <xf numFmtId="0" fontId="7" fillId="2" borderId="70" xfId="0" applyFont="1" applyFill="1" applyBorder="1" applyAlignment="1">
      <alignment horizontal="left" vertical="top" wrapText="1"/>
    </xf>
    <xf numFmtId="0" fontId="7" fillId="2" borderId="21" xfId="0" applyFont="1" applyFill="1" applyBorder="1" applyAlignment="1">
      <alignment horizontal="left" vertical="top" wrapText="1"/>
    </xf>
    <xf numFmtId="0" fontId="7" fillId="2" borderId="65" xfId="0" applyFont="1" applyFill="1" applyBorder="1" applyAlignment="1" applyProtection="1">
      <alignment horizontal="left" vertical="top" wrapText="1"/>
    </xf>
    <xf numFmtId="0" fontId="7" fillId="2" borderId="48" xfId="0" applyFont="1" applyFill="1" applyBorder="1" applyAlignment="1" applyProtection="1">
      <alignment horizontal="left" vertical="top" wrapText="1"/>
    </xf>
    <xf numFmtId="0" fontId="7" fillId="2" borderId="44" xfId="0" applyFont="1" applyFill="1" applyBorder="1" applyAlignment="1" applyProtection="1">
      <alignment horizontal="left" vertical="top" wrapText="1"/>
    </xf>
    <xf numFmtId="0" fontId="20" fillId="0" borderId="0" xfId="0" applyFont="1" applyAlignment="1">
      <alignment wrapText="1"/>
    </xf>
    <xf numFmtId="0" fontId="15" fillId="0" borderId="0" xfId="0" applyFont="1" applyAlignment="1">
      <alignment wrapText="1"/>
    </xf>
    <xf numFmtId="0" fontId="7" fillId="6" borderId="44" xfId="3" applyFont="1" applyFill="1" applyBorder="1" applyAlignment="1">
      <alignment horizontal="left" vertical="top"/>
    </xf>
    <xf numFmtId="0" fontId="0" fillId="0" borderId="71" xfId="0" applyBorder="1" applyAlignment="1">
      <alignment horizontal="left" vertical="top" wrapText="1"/>
    </xf>
    <xf numFmtId="0" fontId="0" fillId="4" borderId="12" xfId="0" applyFont="1" applyFill="1" applyBorder="1" applyAlignment="1" applyProtection="1">
      <alignment horizontal="left" vertical="top" wrapText="1"/>
      <protection locked="0"/>
    </xf>
    <xf numFmtId="0" fontId="0" fillId="0" borderId="69" xfId="0" applyFont="1" applyBorder="1" applyAlignment="1">
      <alignment horizontal="left" vertical="top" wrapText="1"/>
    </xf>
    <xf numFmtId="0" fontId="2" fillId="0" borderId="11" xfId="0" applyFont="1" applyFill="1" applyBorder="1" applyAlignment="1">
      <alignment horizontal="left" vertical="top" wrapText="1"/>
    </xf>
    <xf numFmtId="2" fontId="2" fillId="0" borderId="13" xfId="0" applyNumberFormat="1" applyFont="1" applyFill="1" applyBorder="1" applyAlignment="1">
      <alignment horizontal="left" vertical="top"/>
    </xf>
    <xf numFmtId="2" fontId="2" fillId="0" borderId="12" xfId="0" applyNumberFormat="1" applyFont="1" applyFill="1" applyBorder="1" applyAlignment="1">
      <alignment horizontal="left" vertical="top"/>
    </xf>
    <xf numFmtId="0" fontId="2" fillId="0" borderId="28" xfId="0" applyFont="1" applyFill="1" applyBorder="1" applyAlignment="1">
      <alignment horizontal="left" vertical="top"/>
    </xf>
    <xf numFmtId="0" fontId="24" fillId="0" borderId="2" xfId="0" applyFont="1" applyFill="1" applyBorder="1" applyAlignment="1">
      <alignment horizontal="left" vertical="top"/>
    </xf>
    <xf numFmtId="11" fontId="24" fillId="0" borderId="12" xfId="0" applyNumberFormat="1" applyFont="1" applyFill="1" applyBorder="1" applyAlignment="1">
      <alignment horizontal="left" vertical="top"/>
    </xf>
    <xf numFmtId="0" fontId="7" fillId="0" borderId="4" xfId="0" applyFont="1" applyFill="1" applyBorder="1" applyAlignment="1">
      <alignment horizontal="left" vertical="top"/>
    </xf>
    <xf numFmtId="0" fontId="24" fillId="0" borderId="44" xfId="0" applyFont="1" applyFill="1" applyBorder="1" applyAlignment="1">
      <alignment horizontal="left" vertical="top"/>
    </xf>
    <xf numFmtId="0" fontId="5" fillId="0" borderId="63" xfId="0" applyFont="1" applyFill="1" applyBorder="1" applyAlignment="1">
      <alignment horizontal="left" vertical="top"/>
    </xf>
    <xf numFmtId="11" fontId="24" fillId="0" borderId="52" xfId="0" applyNumberFormat="1" applyFont="1" applyFill="1" applyBorder="1" applyAlignment="1">
      <alignment horizontal="left" vertical="top"/>
    </xf>
    <xf numFmtId="0" fontId="16" fillId="0" borderId="9" xfId="0" applyFont="1" applyFill="1" applyBorder="1" applyAlignment="1">
      <alignment horizontal="left" vertical="top"/>
    </xf>
    <xf numFmtId="0" fontId="16" fillId="0" borderId="38" xfId="0" applyFont="1" applyFill="1" applyBorder="1" applyAlignment="1">
      <alignment horizontal="left" vertical="top"/>
    </xf>
    <xf numFmtId="0" fontId="2" fillId="0" borderId="8" xfId="0" applyNumberFormat="1" applyFont="1" applyFill="1" applyBorder="1" applyAlignment="1">
      <alignment horizontal="left" vertical="top"/>
    </xf>
    <xf numFmtId="0" fontId="2" fillId="0" borderId="9" xfId="0" applyFont="1" applyFill="1" applyBorder="1" applyAlignment="1">
      <alignment horizontal="left" vertical="top" wrapText="1"/>
    </xf>
    <xf numFmtId="0" fontId="2" fillId="0" borderId="9" xfId="0" applyFont="1" applyBorder="1" applyAlignment="1">
      <alignment horizontal="left" vertical="top" wrapText="1"/>
    </xf>
    <xf numFmtId="164" fontId="0" fillId="0" borderId="31" xfId="0" applyNumberFormat="1" applyFont="1" applyFill="1" applyBorder="1" applyAlignment="1">
      <alignment horizontal="left" vertical="top"/>
    </xf>
    <xf numFmtId="164" fontId="24" fillId="0" borderId="2" xfId="0" applyNumberFormat="1" applyFont="1" applyFill="1" applyBorder="1" applyAlignment="1">
      <alignment horizontal="left" vertical="top"/>
    </xf>
    <xf numFmtId="164" fontId="24" fillId="0" borderId="12" xfId="0" applyNumberFormat="1" applyFont="1" applyFill="1" applyBorder="1" applyAlignment="1">
      <alignment horizontal="left" vertical="top"/>
    </xf>
    <xf numFmtId="164" fontId="0" fillId="0" borderId="32" xfId="0" applyNumberFormat="1" applyFont="1" applyFill="1" applyBorder="1" applyAlignment="1">
      <alignment horizontal="left" vertical="top"/>
    </xf>
    <xf numFmtId="164" fontId="0" fillId="0" borderId="44" xfId="0" applyNumberFormat="1" applyFont="1" applyFill="1" applyBorder="1" applyAlignment="1">
      <alignment horizontal="left" vertical="top"/>
    </xf>
    <xf numFmtId="164" fontId="0" fillId="0" borderId="70" xfId="0" applyNumberFormat="1" applyFont="1" applyFill="1" applyBorder="1" applyAlignment="1">
      <alignment horizontal="left" vertical="top"/>
    </xf>
    <xf numFmtId="164" fontId="0" fillId="0" borderId="55" xfId="0" applyNumberFormat="1" applyFont="1" applyFill="1" applyBorder="1" applyAlignment="1">
      <alignment horizontal="left" vertical="top"/>
    </xf>
    <xf numFmtId="164" fontId="0" fillId="0" borderId="56" xfId="0" applyNumberFormat="1" applyFont="1" applyFill="1" applyBorder="1" applyAlignment="1">
      <alignment horizontal="left" vertical="top"/>
    </xf>
    <xf numFmtId="164" fontId="0" fillId="0" borderId="52" xfId="0" applyNumberFormat="1" applyFont="1" applyFill="1" applyBorder="1" applyAlignment="1">
      <alignment horizontal="left" vertical="top"/>
    </xf>
    <xf numFmtId="164" fontId="0" fillId="0" borderId="53" xfId="0" applyNumberFormat="1" applyFont="1" applyFill="1" applyBorder="1" applyAlignment="1">
      <alignment horizontal="left" vertical="top"/>
    </xf>
    <xf numFmtId="0" fontId="0" fillId="0" borderId="28" xfId="0" applyFont="1" applyFill="1" applyBorder="1" applyAlignment="1">
      <alignment horizontal="left" vertical="top" wrapText="1"/>
    </xf>
    <xf numFmtId="0" fontId="0" fillId="0" borderId="57" xfId="0" applyFont="1" applyFill="1" applyBorder="1" applyAlignment="1">
      <alignment horizontal="left" vertical="top" wrapText="1"/>
    </xf>
    <xf numFmtId="0" fontId="2" fillId="0" borderId="0" xfId="0" applyFont="1" applyBorder="1" applyAlignment="1">
      <alignment horizontal="left" vertical="top" wrapText="1"/>
    </xf>
    <xf numFmtId="0" fontId="0" fillId="0" borderId="0" xfId="0" applyBorder="1" applyAlignment="1">
      <alignment horizontal="left" vertical="top" wrapText="1"/>
    </xf>
    <xf numFmtId="0" fontId="4" fillId="0" borderId="0" xfId="0" applyFont="1" applyFill="1" applyBorder="1" applyAlignment="1">
      <alignment horizontal="left" vertical="top" wrapText="1"/>
    </xf>
    <xf numFmtId="0" fontId="24" fillId="0" borderId="31" xfId="0" applyFont="1" applyFill="1" applyBorder="1" applyAlignment="1">
      <alignment horizontal="left" vertical="top"/>
    </xf>
    <xf numFmtId="0" fontId="5" fillId="0" borderId="9" xfId="0" applyFont="1" applyFill="1" applyBorder="1" applyAlignment="1">
      <alignment horizontal="left" vertical="top"/>
    </xf>
    <xf numFmtId="0" fontId="11" fillId="0" borderId="9" xfId="0" applyFont="1" applyFill="1" applyBorder="1" applyAlignment="1">
      <alignment horizontal="left" vertical="top"/>
    </xf>
    <xf numFmtId="0" fontId="7" fillId="2" borderId="72" xfId="0" applyFont="1" applyFill="1" applyBorder="1" applyAlignment="1">
      <alignment horizontal="left" vertical="top" wrapText="1"/>
    </xf>
    <xf numFmtId="0" fontId="7" fillId="2" borderId="63" xfId="0" applyFont="1" applyFill="1" applyBorder="1" applyAlignment="1">
      <alignment horizontal="left" vertical="top" wrapText="1"/>
    </xf>
    <xf numFmtId="0" fontId="7" fillId="2" borderId="52" xfId="0" applyFont="1" applyFill="1" applyBorder="1" applyAlignment="1">
      <alignment horizontal="left" vertical="top" wrapText="1"/>
    </xf>
    <xf numFmtId="0" fontId="7" fillId="2" borderId="53" xfId="0" applyFont="1" applyFill="1" applyBorder="1" applyAlignment="1">
      <alignment horizontal="left" vertical="top" wrapText="1"/>
    </xf>
    <xf numFmtId="0" fontId="28" fillId="9" borderId="2" xfId="0" applyFont="1" applyFill="1" applyBorder="1" applyAlignment="1">
      <alignment horizontal="left" vertical="top"/>
    </xf>
    <xf numFmtId="164" fontId="28" fillId="9" borderId="44" xfId="0" applyNumberFormat="1" applyFont="1" applyFill="1" applyBorder="1" applyAlignment="1">
      <alignment horizontal="left" vertical="top"/>
    </xf>
    <xf numFmtId="164" fontId="28" fillId="9" borderId="70" xfId="0" applyNumberFormat="1" applyFont="1" applyFill="1" applyBorder="1" applyAlignment="1">
      <alignment horizontal="left" vertical="top"/>
    </xf>
    <xf numFmtId="0" fontId="30" fillId="9" borderId="2" xfId="0" applyFont="1" applyFill="1" applyBorder="1" applyAlignment="1">
      <alignment horizontal="left" vertical="top"/>
    </xf>
    <xf numFmtId="0" fontId="15" fillId="0" borderId="0" xfId="0" applyFont="1" applyBorder="1" applyAlignment="1">
      <alignment horizontal="left" wrapText="1"/>
    </xf>
    <xf numFmtId="0" fontId="7" fillId="5" borderId="6" xfId="0" applyFont="1" applyFill="1" applyBorder="1" applyAlignment="1">
      <alignment horizontal="left" wrapText="1"/>
    </xf>
    <xf numFmtId="49" fontId="0" fillId="4" borderId="2" xfId="0" quotePrefix="1" applyNumberFormat="1" applyFont="1" applyFill="1" applyBorder="1"/>
    <xf numFmtId="0" fontId="0" fillId="0" borderId="0" xfId="0" applyBorder="1"/>
    <xf numFmtId="0" fontId="2" fillId="0" borderId="20" xfId="0" applyFont="1" applyBorder="1" applyAlignment="1">
      <alignment horizontal="left" vertical="top"/>
    </xf>
    <xf numFmtId="0" fontId="40" fillId="0" borderId="0" xfId="1" applyAlignment="1">
      <alignment horizontal="left" vertical="center" wrapText="1"/>
    </xf>
    <xf numFmtId="0" fontId="2" fillId="0" borderId="59" xfId="0" applyFont="1" applyFill="1" applyBorder="1" applyAlignment="1">
      <alignment horizontal="left" vertical="top" wrapText="1"/>
    </xf>
    <xf numFmtId="0" fontId="2" fillId="0" borderId="58" xfId="0" applyFont="1" applyBorder="1" applyAlignment="1">
      <alignment horizontal="left" vertical="top"/>
    </xf>
    <xf numFmtId="0" fontId="2" fillId="0" borderId="59" xfId="0" applyNumberFormat="1" applyFont="1" applyFill="1" applyBorder="1" applyAlignment="1">
      <alignment horizontal="left" vertical="top"/>
    </xf>
    <xf numFmtId="0" fontId="2" fillId="0" borderId="59" xfId="0" applyFont="1" applyFill="1" applyBorder="1" applyAlignment="1">
      <alignment horizontal="left" vertical="top"/>
    </xf>
    <xf numFmtId="0" fontId="0" fillId="0" borderId="59" xfId="0" applyFont="1" applyBorder="1" applyAlignment="1">
      <alignment horizontal="left" vertical="top"/>
    </xf>
    <xf numFmtId="0" fontId="0" fillId="0" borderId="59" xfId="0" applyFont="1" applyFill="1" applyBorder="1" applyAlignment="1">
      <alignment horizontal="left" vertical="top"/>
    </xf>
    <xf numFmtId="0" fontId="2" fillId="0" borderId="59" xfId="0" applyNumberFormat="1" applyFont="1" applyBorder="1" applyAlignment="1">
      <alignment horizontal="left" vertical="top"/>
    </xf>
    <xf numFmtId="0" fontId="8" fillId="0" borderId="59" xfId="0" applyFont="1" applyBorder="1" applyAlignment="1">
      <alignment horizontal="left" vertical="top"/>
    </xf>
    <xf numFmtId="0" fontId="4" fillId="0" borderId="9" xfId="0" applyFont="1" applyBorder="1" applyAlignment="1">
      <alignment horizontal="left" vertical="top" wrapText="1"/>
    </xf>
    <xf numFmtId="0" fontId="11" fillId="0" borderId="0" xfId="0" applyFont="1" applyAlignment="1">
      <alignment horizontal="left" vertical="top"/>
    </xf>
    <xf numFmtId="0" fontId="0" fillId="0" borderId="11" xfId="0" applyFont="1" applyFill="1" applyBorder="1" applyAlignment="1">
      <alignment horizontal="left" vertical="top" wrapText="1"/>
    </xf>
    <xf numFmtId="0" fontId="0" fillId="0" borderId="33" xfId="0" applyFont="1" applyBorder="1" applyAlignment="1">
      <alignment horizontal="left" vertical="top" wrapText="1"/>
    </xf>
    <xf numFmtId="0" fontId="0" fillId="0" borderId="26" xfId="0" applyFont="1" applyBorder="1" applyAlignment="1">
      <alignment horizontal="left" vertical="top" wrapText="1"/>
    </xf>
    <xf numFmtId="0" fontId="0" fillId="0" borderId="7" xfId="0" applyFont="1" applyBorder="1" applyAlignment="1">
      <alignment horizontal="left" vertical="top" wrapText="1"/>
    </xf>
    <xf numFmtId="0" fontId="0" fillId="0" borderId="2" xfId="0" applyFont="1" applyBorder="1" applyAlignment="1">
      <alignment horizontal="left" vertical="top" wrapText="1"/>
    </xf>
    <xf numFmtId="0" fontId="2" fillId="0" borderId="33" xfId="0" applyFont="1" applyBorder="1" applyAlignment="1">
      <alignment horizontal="left" vertical="top" wrapText="1"/>
    </xf>
    <xf numFmtId="0" fontId="11" fillId="0" borderId="0" xfId="0" applyFont="1" applyBorder="1" applyAlignment="1">
      <alignment horizontal="left" vertical="top"/>
    </xf>
    <xf numFmtId="0" fontId="2" fillId="0" borderId="18" xfId="0" applyFont="1" applyBorder="1" applyAlignment="1">
      <alignment horizontal="left" vertical="top" wrapText="1"/>
    </xf>
    <xf numFmtId="0" fontId="0" fillId="0" borderId="33" xfId="0" applyFont="1" applyFill="1" applyBorder="1" applyAlignment="1">
      <alignment horizontal="left" vertical="top" wrapText="1"/>
    </xf>
    <xf numFmtId="0" fontId="6" fillId="2" borderId="4" xfId="0" applyFont="1" applyFill="1" applyBorder="1" applyAlignment="1">
      <alignment horizontal="left" vertical="top"/>
    </xf>
    <xf numFmtId="0" fontId="6" fillId="2" borderId="3" xfId="0" applyFont="1" applyFill="1" applyBorder="1" applyAlignment="1">
      <alignment horizontal="left" vertical="top"/>
    </xf>
    <xf numFmtId="0" fontId="6" fillId="2" borderId="5" xfId="0" applyFont="1" applyFill="1" applyBorder="1" applyAlignment="1">
      <alignment horizontal="left" vertical="top"/>
    </xf>
    <xf numFmtId="0" fontId="2" fillId="0" borderId="0" xfId="0" applyFont="1" applyBorder="1" applyAlignment="1">
      <alignment horizontal="left" vertical="top" wrapText="1"/>
    </xf>
    <xf numFmtId="0" fontId="2" fillId="0" borderId="10" xfId="0" applyFont="1" applyBorder="1" applyAlignment="1">
      <alignment horizontal="left" vertical="top" wrapText="1"/>
    </xf>
    <xf numFmtId="0" fontId="2" fillId="0" borderId="6" xfId="0" applyFont="1" applyBorder="1" applyAlignment="1">
      <alignment horizontal="left" vertical="top" wrapText="1"/>
    </xf>
    <xf numFmtId="0" fontId="2" fillId="0" borderId="39" xfId="0" applyFont="1" applyBorder="1" applyAlignment="1">
      <alignment horizontal="left" vertical="top" wrapText="1"/>
    </xf>
    <xf numFmtId="0" fontId="2" fillId="0" borderId="33" xfId="0" applyFont="1" applyFill="1" applyBorder="1" applyAlignment="1">
      <alignment horizontal="left" vertical="top" wrapText="1"/>
    </xf>
    <xf numFmtId="0" fontId="2" fillId="0" borderId="0" xfId="0" applyFont="1" applyBorder="1" applyAlignment="1">
      <alignment horizontal="left" vertical="top" wrapText="1"/>
    </xf>
    <xf numFmtId="0" fontId="2" fillId="0" borderId="10" xfId="0" applyFont="1" applyBorder="1" applyAlignment="1">
      <alignment horizontal="left" vertical="top"/>
    </xf>
    <xf numFmtId="0" fontId="40" fillId="0" borderId="9" xfId="1" applyBorder="1" applyAlignment="1">
      <alignment horizontal="left" vertical="top"/>
    </xf>
    <xf numFmtId="0" fontId="40" fillId="0" borderId="10" xfId="1" applyBorder="1" applyAlignment="1">
      <alignment horizontal="left" vertical="top"/>
    </xf>
    <xf numFmtId="0" fontId="4" fillId="0" borderId="38" xfId="1" applyFont="1" applyBorder="1" applyAlignment="1">
      <alignment horizontal="left" vertical="top"/>
    </xf>
    <xf numFmtId="0" fontId="40" fillId="0" borderId="39" xfId="1" applyBorder="1" applyAlignment="1">
      <alignment horizontal="left" vertical="top"/>
    </xf>
    <xf numFmtId="0" fontId="40" fillId="6" borderId="7" xfId="1" applyFill="1" applyBorder="1" applyAlignment="1">
      <alignment horizontal="left" vertical="top"/>
    </xf>
    <xf numFmtId="0" fontId="0" fillId="6" borderId="8" xfId="0" applyFill="1" applyBorder="1" applyAlignment="1">
      <alignment horizontal="left" vertical="top"/>
    </xf>
    <xf numFmtId="0" fontId="0" fillId="6" borderId="27" xfId="0" applyFill="1" applyBorder="1" applyAlignment="1">
      <alignment horizontal="left" vertical="top"/>
    </xf>
    <xf numFmtId="0" fontId="40" fillId="6" borderId="11" xfId="1" applyFill="1" applyBorder="1" applyAlignment="1">
      <alignment horizontal="left" vertical="top"/>
    </xf>
    <xf numFmtId="0" fontId="0" fillId="6" borderId="15" xfId="0" applyFill="1" applyBorder="1" applyAlignment="1">
      <alignment horizontal="left" vertical="top"/>
    </xf>
    <xf numFmtId="0" fontId="2" fillId="0" borderId="0" xfId="0" applyFont="1" applyFill="1" applyAlignment="1">
      <alignment horizontal="left" vertical="top"/>
    </xf>
    <xf numFmtId="0" fontId="7" fillId="2" borderId="58" xfId="0" applyFont="1" applyFill="1" applyBorder="1" applyAlignment="1">
      <alignment horizontal="left" vertical="top" wrapText="1"/>
    </xf>
    <xf numFmtId="49" fontId="10" fillId="0" borderId="59" xfId="0" applyNumberFormat="1" applyFont="1" applyBorder="1" applyAlignment="1">
      <alignment horizontal="left" vertical="top"/>
    </xf>
    <xf numFmtId="49" fontId="2" fillId="0" borderId="59" xfId="0" applyNumberFormat="1" applyFont="1" applyFill="1" applyBorder="1" applyAlignment="1">
      <alignment horizontal="left" vertical="top"/>
    </xf>
    <xf numFmtId="0" fontId="0" fillId="0" borderId="59" xfId="0" applyFont="1" applyBorder="1" applyAlignment="1">
      <alignment horizontal="left" vertical="top" wrapText="1"/>
    </xf>
    <xf numFmtId="49" fontId="2" fillId="0" borderId="59" xfId="0" applyNumberFormat="1" applyFont="1" applyBorder="1" applyAlignment="1">
      <alignment horizontal="left" vertical="top"/>
    </xf>
    <xf numFmtId="14" fontId="2" fillId="0" borderId="59" xfId="0" applyNumberFormat="1" applyFont="1" applyFill="1" applyBorder="1" applyAlignment="1">
      <alignment horizontal="left" vertical="top"/>
    </xf>
    <xf numFmtId="0" fontId="0" fillId="0" borderId="59" xfId="0" applyFont="1" applyFill="1" applyBorder="1" applyAlignment="1">
      <alignment horizontal="left" vertical="top" wrapText="1"/>
    </xf>
    <xf numFmtId="0" fontId="2" fillId="0" borderId="60" xfId="0" applyFont="1" applyBorder="1" applyAlignment="1">
      <alignment horizontal="left" vertical="top"/>
    </xf>
    <xf numFmtId="0" fontId="0" fillId="6" borderId="19" xfId="0" applyFill="1" applyBorder="1" applyAlignment="1">
      <alignment horizontal="left" vertical="top"/>
    </xf>
    <xf numFmtId="0" fontId="0" fillId="6" borderId="30" xfId="0" applyFill="1" applyBorder="1" applyAlignment="1">
      <alignment horizontal="left" vertical="top"/>
    </xf>
    <xf numFmtId="0" fontId="34" fillId="6" borderId="7" xfId="0" applyFont="1" applyFill="1" applyBorder="1" applyAlignment="1">
      <alignment horizontal="left" vertical="top" wrapText="1"/>
    </xf>
    <xf numFmtId="0" fontId="34" fillId="6" borderId="8" xfId="0" applyFont="1" applyFill="1" applyBorder="1" applyAlignment="1">
      <alignment vertical="top"/>
    </xf>
    <xf numFmtId="0" fontId="1" fillId="6" borderId="34" xfId="0" applyFont="1" applyFill="1" applyBorder="1" applyAlignment="1">
      <alignment horizontal="left" vertical="top" wrapText="1"/>
    </xf>
    <xf numFmtId="0" fontId="1" fillId="6" borderId="27" xfId="0" applyFont="1" applyFill="1" applyBorder="1" applyAlignment="1">
      <alignment horizontal="left" vertical="top" wrapText="1"/>
    </xf>
    <xf numFmtId="0" fontId="1" fillId="6" borderId="7" xfId="0" applyFont="1" applyFill="1" applyBorder="1" applyAlignment="1">
      <alignment horizontal="left" vertical="top" wrapText="1"/>
    </xf>
    <xf numFmtId="0" fontId="1" fillId="6" borderId="8" xfId="0" applyFont="1" applyFill="1" applyBorder="1" applyAlignment="1">
      <alignment horizontal="left" vertical="top" wrapText="1"/>
    </xf>
    <xf numFmtId="0" fontId="1" fillId="6" borderId="70" xfId="0" applyFont="1" applyFill="1" applyBorder="1" applyAlignment="1">
      <alignment horizontal="left" vertical="top" wrapText="1"/>
    </xf>
    <xf numFmtId="0" fontId="1" fillId="6" borderId="11" xfId="0" applyFont="1" applyFill="1" applyBorder="1" applyAlignment="1">
      <alignment horizontal="left" vertical="top" wrapText="1"/>
    </xf>
    <xf numFmtId="0" fontId="1" fillId="6" borderId="16" xfId="0" applyFont="1" applyFill="1" applyBorder="1" applyAlignment="1">
      <alignment horizontal="left" vertical="top" wrapText="1"/>
    </xf>
    <xf numFmtId="0" fontId="1" fillId="6" borderId="8" xfId="0" applyFont="1" applyFill="1" applyBorder="1" applyAlignment="1">
      <alignment vertical="top" wrapText="1"/>
    </xf>
    <xf numFmtId="0" fontId="1" fillId="6" borderId="73" xfId="0" applyFont="1" applyFill="1" applyBorder="1" applyAlignment="1">
      <alignment horizontal="left" vertical="top" wrapText="1"/>
    </xf>
    <xf numFmtId="0" fontId="1" fillId="6" borderId="74" xfId="0" applyFont="1" applyFill="1" applyBorder="1" applyAlignment="1">
      <alignment horizontal="left" vertical="top" wrapText="1"/>
    </xf>
    <xf numFmtId="0" fontId="0" fillId="0" borderId="0" xfId="0" applyAlignment="1">
      <alignment horizontal="left" vertical="top" wrapText="1"/>
    </xf>
    <xf numFmtId="0" fontId="1" fillId="9" borderId="34" xfId="0" applyFont="1" applyFill="1" applyBorder="1" applyAlignment="1">
      <alignment horizontal="left" vertical="top" wrapText="1"/>
    </xf>
    <xf numFmtId="0" fontId="1" fillId="9" borderId="7" xfId="0" applyFont="1" applyFill="1" applyBorder="1" applyAlignment="1">
      <alignment horizontal="left" vertical="top" wrapText="1"/>
    </xf>
    <xf numFmtId="0" fontId="1" fillId="9" borderId="8" xfId="0" applyFont="1" applyFill="1" applyBorder="1" applyAlignment="1">
      <alignment horizontal="left" vertical="top" wrapText="1"/>
    </xf>
    <xf numFmtId="0" fontId="1" fillId="9" borderId="68" xfId="0" applyFont="1" applyFill="1" applyBorder="1" applyAlignment="1">
      <alignment horizontal="left" vertical="top" wrapText="1"/>
    </xf>
    <xf numFmtId="0" fontId="1" fillId="9" borderId="70" xfId="0" applyFont="1" applyFill="1" applyBorder="1" applyAlignment="1">
      <alignment horizontal="left" vertical="top" wrapText="1"/>
    </xf>
    <xf numFmtId="0" fontId="1" fillId="9" borderId="47" xfId="0" applyFont="1" applyFill="1" applyBorder="1" applyAlignment="1">
      <alignment horizontal="left" vertical="top" wrapText="1"/>
    </xf>
    <xf numFmtId="0" fontId="1" fillId="9" borderId="49" xfId="0" applyFont="1" applyFill="1" applyBorder="1" applyAlignment="1">
      <alignment horizontal="left" vertical="top" wrapText="1"/>
    </xf>
    <xf numFmtId="0" fontId="1" fillId="12" borderId="47" xfId="0" applyFont="1" applyFill="1" applyBorder="1" applyAlignment="1">
      <alignment horizontal="left" vertical="top" wrapText="1"/>
    </xf>
    <xf numFmtId="0" fontId="1" fillId="12" borderId="49" xfId="0" applyFont="1" applyFill="1" applyBorder="1" applyAlignment="1">
      <alignment horizontal="left" vertical="top" wrapText="1"/>
    </xf>
    <xf numFmtId="0" fontId="1" fillId="12" borderId="34" xfId="0" applyFont="1" applyFill="1" applyBorder="1" applyAlignment="1">
      <alignment horizontal="left" vertical="top" wrapText="1"/>
    </xf>
    <xf numFmtId="0" fontId="1" fillId="12" borderId="27" xfId="0" applyFont="1" applyFill="1" applyBorder="1" applyAlignment="1">
      <alignment horizontal="left" vertical="top" wrapText="1"/>
    </xf>
    <xf numFmtId="0" fontId="0" fillId="6" borderId="28" xfId="0" applyFont="1" applyFill="1" applyBorder="1" applyAlignment="1">
      <alignment horizontal="left" vertical="top" wrapText="1"/>
    </xf>
    <xf numFmtId="0" fontId="11" fillId="0" borderId="0" xfId="0" applyFont="1"/>
    <xf numFmtId="0" fontId="2" fillId="0" borderId="35" xfId="0" applyFont="1" applyFill="1" applyBorder="1" applyAlignment="1">
      <alignment horizontal="left" vertical="top" wrapText="1"/>
    </xf>
    <xf numFmtId="0" fontId="2" fillId="0" borderId="57" xfId="0" applyFont="1" applyFill="1" applyBorder="1" applyAlignment="1">
      <alignment horizontal="left" vertical="top"/>
    </xf>
    <xf numFmtId="164" fontId="0" fillId="5" borderId="26" xfId="0" quotePrefix="1" applyNumberFormat="1" applyFill="1" applyBorder="1" applyAlignment="1" applyProtection="1">
      <alignment horizontal="left" vertical="top"/>
    </xf>
    <xf numFmtId="164" fontId="19" fillId="8" borderId="26" xfId="0" quotePrefix="1" applyNumberFormat="1" applyFont="1" applyFill="1" applyBorder="1" applyAlignment="1" applyProtection="1">
      <alignment horizontal="left" vertical="top"/>
    </xf>
    <xf numFmtId="0" fontId="5" fillId="0" borderId="9" xfId="0" applyFont="1" applyBorder="1" applyAlignment="1">
      <alignment horizontal="left" vertical="top" wrapText="1"/>
    </xf>
    <xf numFmtId="0" fontId="0" fillId="0" borderId="58" xfId="0" applyBorder="1" applyAlignment="1">
      <alignment horizontal="left" vertical="top" wrapText="1"/>
    </xf>
    <xf numFmtId="0" fontId="7" fillId="0" borderId="60" xfId="0" applyFont="1" applyBorder="1" applyAlignment="1">
      <alignment horizontal="left" vertical="top" wrapText="1"/>
    </xf>
    <xf numFmtId="0" fontId="0" fillId="0" borderId="0" xfId="0" applyBorder="1" applyAlignment="1">
      <alignment wrapText="1"/>
    </xf>
    <xf numFmtId="0" fontId="7" fillId="2" borderId="6" xfId="0" applyFont="1" applyFill="1" applyBorder="1" applyAlignment="1">
      <alignment wrapText="1"/>
    </xf>
    <xf numFmtId="0" fontId="7" fillId="2" borderId="6" xfId="0" applyFont="1" applyFill="1" applyBorder="1" applyAlignment="1">
      <alignment horizontal="left" vertical="top" wrapText="1"/>
    </xf>
    <xf numFmtId="0" fontId="7" fillId="2" borderId="38" xfId="0" applyFont="1" applyFill="1" applyBorder="1" applyAlignment="1">
      <alignment horizontal="left" vertical="top"/>
    </xf>
    <xf numFmtId="0" fontId="11" fillId="0" borderId="1" xfId="0" quotePrefix="1" applyFont="1" applyBorder="1" applyAlignment="1">
      <alignment horizontal="left" vertical="top"/>
    </xf>
    <xf numFmtId="0" fontId="0" fillId="0" borderId="4" xfId="0" applyFill="1" applyBorder="1" applyAlignment="1">
      <alignment horizontal="left" vertical="top" wrapText="1"/>
    </xf>
    <xf numFmtId="0" fontId="0" fillId="0" borderId="9" xfId="0" applyFill="1" applyBorder="1" applyAlignment="1">
      <alignment horizontal="left" vertical="top" wrapText="1"/>
    </xf>
    <xf numFmtId="0" fontId="7" fillId="2" borderId="4" xfId="0" applyFont="1" applyFill="1" applyBorder="1" applyAlignment="1">
      <alignment horizontal="left" vertical="top" wrapText="1"/>
    </xf>
    <xf numFmtId="0" fontId="0" fillId="0" borderId="38" xfId="0" applyFill="1" applyBorder="1" applyAlignment="1">
      <alignment horizontal="left" vertical="top" wrapText="1"/>
    </xf>
    <xf numFmtId="11" fontId="0" fillId="0" borderId="60" xfId="0" applyNumberFormat="1" applyBorder="1"/>
    <xf numFmtId="0" fontId="40" fillId="0" borderId="0" xfId="1"/>
    <xf numFmtId="0" fontId="4" fillId="0" borderId="0" xfId="0" applyFont="1" applyBorder="1" applyAlignment="1">
      <alignment horizontal="left"/>
    </xf>
    <xf numFmtId="0" fontId="4" fillId="0" borderId="0" xfId="0" applyFont="1" applyBorder="1"/>
    <xf numFmtId="0" fontId="6" fillId="0" borderId="44" xfId="0" applyFont="1" applyFill="1" applyBorder="1" applyAlignment="1">
      <alignment horizontal="left" vertical="top"/>
    </xf>
    <xf numFmtId="164" fontId="7" fillId="0" borderId="44" xfId="0" applyNumberFormat="1" applyFont="1" applyFill="1" applyBorder="1" applyAlignment="1">
      <alignment horizontal="left" vertical="top"/>
    </xf>
    <xf numFmtId="164" fontId="7" fillId="0" borderId="70" xfId="0" applyNumberFormat="1" applyFont="1" applyFill="1" applyBorder="1" applyAlignment="1">
      <alignment horizontal="left" vertical="top"/>
    </xf>
    <xf numFmtId="0" fontId="6" fillId="0" borderId="2" xfId="0" applyFont="1" applyFill="1" applyBorder="1" applyAlignment="1">
      <alignment horizontal="left" vertical="top"/>
    </xf>
    <xf numFmtId="0" fontId="4" fillId="0" borderId="0" xfId="0" applyFont="1" applyFill="1" applyBorder="1" applyAlignment="1">
      <alignment horizontal="left" vertical="top" wrapText="1"/>
    </xf>
    <xf numFmtId="0" fontId="2" fillId="0" borderId="9" xfId="0" applyFont="1" applyBorder="1" applyAlignment="1">
      <alignment horizontal="left" vertical="top"/>
    </xf>
    <xf numFmtId="165" fontId="0" fillId="0" borderId="2" xfId="0" applyNumberFormat="1" applyFont="1" applyFill="1" applyBorder="1" applyAlignment="1">
      <alignment horizontal="left" vertical="top"/>
    </xf>
    <xf numFmtId="165" fontId="2" fillId="4" borderId="2" xfId="0" applyNumberFormat="1" applyFont="1" applyFill="1" applyBorder="1" applyAlignment="1" applyProtection="1">
      <alignment horizontal="left" vertical="top"/>
      <protection locked="0"/>
    </xf>
    <xf numFmtId="165" fontId="2" fillId="0" borderId="2" xfId="0" applyNumberFormat="1" applyFont="1" applyFill="1" applyBorder="1" applyAlignment="1">
      <alignment horizontal="left" vertical="top"/>
    </xf>
    <xf numFmtId="165" fontId="2" fillId="0" borderId="12" xfId="0" applyNumberFormat="1" applyFont="1" applyFill="1" applyBorder="1" applyAlignment="1">
      <alignment horizontal="left" vertical="top"/>
    </xf>
    <xf numFmtId="165" fontId="2" fillId="6" borderId="2" xfId="0" applyNumberFormat="1" applyFont="1" applyFill="1" applyBorder="1" applyAlignment="1">
      <alignment horizontal="left" vertical="top"/>
    </xf>
    <xf numFmtId="165" fontId="2" fillId="6" borderId="12" xfId="0" applyNumberFormat="1" applyFont="1" applyFill="1" applyBorder="1" applyAlignment="1">
      <alignment horizontal="left" vertical="top"/>
    </xf>
    <xf numFmtId="165" fontId="2" fillId="0" borderId="2" xfId="0" applyNumberFormat="1" applyFont="1" applyFill="1" applyBorder="1" applyAlignment="1">
      <alignment horizontal="left" vertical="top" wrapText="1"/>
    </xf>
    <xf numFmtId="165" fontId="2" fillId="0" borderId="26" xfId="0" applyNumberFormat="1" applyFont="1" applyFill="1" applyBorder="1" applyAlignment="1">
      <alignment horizontal="left" vertical="top" wrapText="1"/>
    </xf>
    <xf numFmtId="0" fontId="3" fillId="2" borderId="67" xfId="0" applyFont="1" applyFill="1" applyBorder="1" applyAlignment="1">
      <alignment horizontal="center" wrapText="1"/>
    </xf>
    <xf numFmtId="0" fontId="2" fillId="0" borderId="9" xfId="0" applyFont="1" applyBorder="1" applyAlignment="1">
      <alignment vertical="top"/>
    </xf>
    <xf numFmtId="0" fontId="2" fillId="0" borderId="0" xfId="0" applyFont="1" applyAlignment="1">
      <alignment vertical="top"/>
    </xf>
    <xf numFmtId="0" fontId="11" fillId="0" borderId="3" xfId="0" applyFont="1" applyBorder="1" applyAlignment="1">
      <alignment horizontal="left" vertical="top"/>
    </xf>
    <xf numFmtId="0" fontId="0" fillId="4" borderId="33" xfId="0" applyFont="1" applyFill="1" applyBorder="1" applyAlignment="1" applyProtection="1">
      <alignment horizontal="left" vertical="top" wrapText="1"/>
      <protection locked="0"/>
    </xf>
    <xf numFmtId="0" fontId="2" fillId="4" borderId="7" xfId="0" applyFont="1" applyFill="1" applyBorder="1" applyAlignment="1" applyProtection="1">
      <alignment horizontal="left" vertical="top" wrapText="1"/>
      <protection locked="0"/>
    </xf>
    <xf numFmtId="0" fontId="0" fillId="4" borderId="7" xfId="0" applyFont="1" applyFill="1" applyBorder="1" applyAlignment="1" applyProtection="1">
      <alignment horizontal="left" vertical="top" wrapText="1"/>
      <protection locked="0"/>
    </xf>
    <xf numFmtId="0" fontId="11" fillId="0" borderId="0" xfId="0" applyFont="1" applyFill="1" applyBorder="1" applyAlignment="1">
      <alignment horizontal="center"/>
    </xf>
    <xf numFmtId="165" fontId="2" fillId="4" borderId="26" xfId="0" applyNumberFormat="1" applyFont="1" applyFill="1" applyBorder="1" applyAlignment="1" applyProtection="1">
      <alignment horizontal="left" vertical="top"/>
      <protection locked="0"/>
    </xf>
    <xf numFmtId="0" fontId="2" fillId="4" borderId="34" xfId="0" applyFont="1" applyFill="1" applyBorder="1" applyAlignment="1" applyProtection="1">
      <alignment horizontal="left" vertical="top" wrapText="1"/>
      <protection locked="0"/>
    </xf>
    <xf numFmtId="0" fontId="2" fillId="4" borderId="35" xfId="0" applyFont="1" applyFill="1" applyBorder="1" applyAlignment="1" applyProtection="1">
      <alignment horizontal="left" vertical="top"/>
      <protection locked="0"/>
    </xf>
    <xf numFmtId="165" fontId="2" fillId="0" borderId="26" xfId="0" applyNumberFormat="1" applyFont="1" applyFill="1" applyBorder="1" applyAlignment="1">
      <alignment horizontal="left" vertical="top"/>
    </xf>
    <xf numFmtId="0" fontId="2" fillId="0" borderId="27" xfId="0" applyNumberFormat="1" applyFont="1" applyFill="1" applyBorder="1" applyAlignment="1">
      <alignment horizontal="left" vertical="top"/>
    </xf>
    <xf numFmtId="49" fontId="7" fillId="2" borderId="44" xfId="0" applyNumberFormat="1" applyFont="1" applyFill="1" applyBorder="1" applyAlignment="1">
      <alignment horizontal="left" vertical="top" wrapText="1"/>
    </xf>
    <xf numFmtId="49" fontId="2" fillId="6" borderId="2" xfId="0" applyNumberFormat="1" applyFont="1" applyFill="1" applyBorder="1" applyAlignment="1">
      <alignment horizontal="left" vertical="top"/>
    </xf>
    <xf numFmtId="49" fontId="2" fillId="4" borderId="2" xfId="0" applyNumberFormat="1" applyFont="1" applyFill="1" applyBorder="1" applyAlignment="1" applyProtection="1">
      <alignment horizontal="left" vertical="top"/>
      <protection locked="0"/>
    </xf>
    <xf numFmtId="49" fontId="5" fillId="2" borderId="44" xfId="0" applyNumberFormat="1" applyFont="1" applyFill="1" applyBorder="1" applyAlignment="1">
      <alignment horizontal="left" vertical="top" wrapText="1"/>
    </xf>
    <xf numFmtId="49" fontId="2" fillId="4" borderId="26" xfId="0" applyNumberFormat="1" applyFont="1" applyFill="1" applyBorder="1" applyAlignment="1" applyProtection="1">
      <alignment horizontal="left" vertical="top"/>
      <protection locked="0"/>
    </xf>
    <xf numFmtId="49" fontId="0" fillId="4" borderId="2" xfId="0" applyNumberFormat="1" applyFont="1" applyFill="1" applyBorder="1" applyAlignment="1" applyProtection="1">
      <alignment horizontal="left" vertical="top"/>
      <protection locked="0"/>
    </xf>
    <xf numFmtId="0" fontId="7" fillId="0" borderId="37" xfId="0" applyFont="1" applyBorder="1" applyAlignment="1">
      <alignment horizontal="left" vertical="top" wrapText="1"/>
    </xf>
    <xf numFmtId="0" fontId="0" fillId="0" borderId="32" xfId="0" quotePrefix="1" applyBorder="1" applyAlignment="1">
      <alignment horizontal="left" vertical="top" wrapText="1"/>
    </xf>
    <xf numFmtId="0" fontId="7" fillId="0" borderId="7" xfId="0" applyFont="1" applyBorder="1" applyAlignment="1">
      <alignment horizontal="left" vertical="top" wrapText="1"/>
    </xf>
    <xf numFmtId="14" fontId="0" fillId="0" borderId="8" xfId="0" applyNumberFormat="1" applyBorder="1" applyAlignment="1">
      <alignment horizontal="left" vertical="top" wrapText="1"/>
    </xf>
    <xf numFmtId="0" fontId="0" fillId="0" borderId="8" xfId="0" applyBorder="1" applyAlignment="1">
      <alignment horizontal="left" vertical="top" wrapText="1"/>
    </xf>
    <xf numFmtId="0" fontId="7" fillId="0" borderId="11" xfId="0" applyFont="1" applyBorder="1" applyAlignment="1">
      <alignment horizontal="left" vertical="top" wrapText="1"/>
    </xf>
    <xf numFmtId="0" fontId="0" fillId="0" borderId="16" xfId="0" applyBorder="1" applyAlignment="1">
      <alignment horizontal="left" vertical="top" wrapText="1"/>
    </xf>
    <xf numFmtId="0" fontId="7" fillId="0" borderId="68" xfId="0" applyFont="1" applyBorder="1" applyAlignment="1">
      <alignment horizontal="left" vertical="top" wrapText="1"/>
    </xf>
    <xf numFmtId="0" fontId="0" fillId="0" borderId="70" xfId="0" applyBorder="1" applyAlignment="1">
      <alignment horizontal="left" vertical="top" wrapText="1"/>
    </xf>
    <xf numFmtId="0" fontId="11" fillId="0" borderId="0" xfId="0" applyFont="1" applyAlignment="1">
      <alignment wrapText="1"/>
    </xf>
    <xf numFmtId="0" fontId="0" fillId="0" borderId="8" xfId="0" quotePrefix="1" applyBorder="1" applyAlignment="1">
      <alignment horizontal="left" vertical="top" wrapText="1"/>
    </xf>
    <xf numFmtId="0" fontId="0" fillId="0" borderId="16" xfId="0" quotePrefix="1" applyBorder="1" applyAlignment="1">
      <alignment horizontal="left" vertical="top" wrapText="1"/>
    </xf>
    <xf numFmtId="0" fontId="3" fillId="2" borderId="4" xfId="0" applyFont="1" applyFill="1" applyBorder="1" applyAlignment="1">
      <alignment horizontal="center"/>
    </xf>
    <xf numFmtId="0" fontId="3" fillId="2" borderId="5" xfId="0" applyFont="1" applyFill="1" applyBorder="1" applyAlignment="1">
      <alignment horizontal="center"/>
    </xf>
    <xf numFmtId="0" fontId="0" fillId="2" borderId="22" xfId="0" applyFont="1" applyFill="1" applyBorder="1" applyAlignment="1">
      <alignment horizontal="center"/>
    </xf>
    <xf numFmtId="0" fontId="0" fillId="0" borderId="21" xfId="0" applyFont="1" applyBorder="1" applyAlignment="1">
      <alignment horizontal="center"/>
    </xf>
    <xf numFmtId="0" fontId="0" fillId="2" borderId="9" xfId="0" applyFont="1" applyFill="1" applyBorder="1" applyAlignment="1">
      <alignment horizontal="center"/>
    </xf>
    <xf numFmtId="0" fontId="0" fillId="0" borderId="10" xfId="0" applyFont="1" applyBorder="1" applyAlignment="1">
      <alignment horizontal="center"/>
    </xf>
    <xf numFmtId="0" fontId="7" fillId="11" borderId="4" xfId="0" applyFont="1" applyFill="1" applyBorder="1" applyAlignment="1">
      <alignment horizontal="left" vertical="top"/>
    </xf>
    <xf numFmtId="0" fontId="7" fillId="11" borderId="5" xfId="0" applyFont="1" applyFill="1" applyBorder="1" applyAlignment="1">
      <alignment horizontal="left" vertical="top"/>
    </xf>
    <xf numFmtId="0" fontId="0" fillId="0" borderId="23" xfId="0" applyFill="1" applyBorder="1" applyAlignment="1">
      <alignment horizontal="left" vertical="top"/>
    </xf>
    <xf numFmtId="0" fontId="0" fillId="0" borderId="25" xfId="0" applyFill="1" applyBorder="1" applyAlignment="1">
      <alignment horizontal="left" vertical="top"/>
    </xf>
    <xf numFmtId="0" fontId="40" fillId="0" borderId="54" xfId="1" applyBorder="1" applyAlignment="1">
      <alignment horizontal="left" vertical="top"/>
    </xf>
    <xf numFmtId="0" fontId="40" fillId="0" borderId="56" xfId="1" applyBorder="1" applyAlignment="1">
      <alignment horizontal="left" vertical="top"/>
    </xf>
    <xf numFmtId="0" fontId="11" fillId="0" borderId="0" xfId="0" applyFont="1"/>
    <xf numFmtId="0" fontId="4" fillId="0" borderId="45" xfId="0" applyFont="1" applyBorder="1" applyAlignment="1">
      <alignment horizontal="left" vertical="top" wrapText="1"/>
    </xf>
    <xf numFmtId="0" fontId="1" fillId="0" borderId="50" xfId="0" applyFont="1" applyBorder="1" applyAlignment="1">
      <alignment horizontal="left" vertical="top" wrapText="1"/>
    </xf>
    <xf numFmtId="0" fontId="0" fillId="0" borderId="9" xfId="0" applyBorder="1" applyAlignment="1">
      <alignment horizontal="left" vertical="top" wrapText="1"/>
    </xf>
    <xf numFmtId="0" fontId="2" fillId="0" borderId="10" xfId="0" applyFont="1" applyBorder="1" applyAlignment="1">
      <alignment horizontal="left" vertical="top"/>
    </xf>
    <xf numFmtId="0" fontId="4" fillId="0" borderId="9" xfId="0" applyFont="1" applyBorder="1" applyAlignment="1">
      <alignment horizontal="left" vertical="top" wrapText="1"/>
    </xf>
    <xf numFmtId="0" fontId="0" fillId="0" borderId="10" xfId="0" applyBorder="1" applyAlignment="1">
      <alignment horizontal="left" vertical="top" wrapText="1"/>
    </xf>
    <xf numFmtId="0" fontId="40" fillId="0" borderId="47" xfId="1" applyBorder="1" applyAlignment="1">
      <alignment horizontal="left" vertical="top" wrapText="1"/>
    </xf>
    <xf numFmtId="0" fontId="40" fillId="0" borderId="49" xfId="1" applyBorder="1" applyAlignment="1">
      <alignment horizontal="left" vertical="top" wrapText="1"/>
    </xf>
    <xf numFmtId="0" fontId="7" fillId="11" borderId="63" xfId="0" applyFont="1" applyFill="1" applyBorder="1" applyAlignment="1">
      <alignment horizontal="left" vertical="top" wrapText="1"/>
    </xf>
    <xf numFmtId="0" fontId="2" fillId="11" borderId="64" xfId="0" applyFont="1" applyFill="1" applyBorder="1" applyAlignment="1">
      <alignment horizontal="left" vertical="top"/>
    </xf>
    <xf numFmtId="0" fontId="4" fillId="0" borderId="47" xfId="1" applyFont="1" applyBorder="1" applyAlignment="1">
      <alignment horizontal="left" vertical="top" wrapText="1"/>
    </xf>
    <xf numFmtId="0" fontId="4" fillId="0" borderId="49" xfId="1" applyFont="1" applyBorder="1" applyAlignment="1">
      <alignment horizontal="left" vertical="top" wrapText="1"/>
    </xf>
    <xf numFmtId="0" fontId="4" fillId="0" borderId="47" xfId="0" applyFont="1" applyBorder="1" applyAlignment="1">
      <alignment horizontal="left" vertical="top" wrapText="1"/>
    </xf>
    <xf numFmtId="0" fontId="4" fillId="0" borderId="49" xfId="0" applyFont="1" applyBorder="1" applyAlignment="1">
      <alignment horizontal="left" vertical="top" wrapText="1"/>
    </xf>
    <xf numFmtId="0" fontId="40" fillId="0" borderId="9" xfId="1" applyBorder="1" applyAlignment="1">
      <alignment horizontal="left" vertical="top"/>
    </xf>
    <xf numFmtId="0" fontId="40" fillId="0" borderId="10" xfId="1" applyBorder="1" applyAlignment="1">
      <alignment horizontal="left" vertical="top"/>
    </xf>
    <xf numFmtId="0" fontId="40" fillId="0" borderId="0" xfId="1" applyBorder="1" applyAlignment="1">
      <alignment horizontal="left" vertical="top"/>
    </xf>
    <xf numFmtId="0" fontId="11" fillId="0" borderId="6" xfId="0" applyFont="1" applyBorder="1" applyAlignment="1">
      <alignment horizontal="center" vertical="top"/>
    </xf>
    <xf numFmtId="0" fontId="11" fillId="0" borderId="0" xfId="0" applyFont="1" applyAlignment="1">
      <alignment horizontal="left" vertical="top"/>
    </xf>
    <xf numFmtId="0" fontId="4" fillId="4" borderId="28" xfId="0" applyFont="1" applyFill="1" applyBorder="1" applyAlignment="1" applyProtection="1">
      <alignment horizontal="left" vertical="top" wrapText="1"/>
      <protection locked="0"/>
    </xf>
    <xf numFmtId="0" fontId="0" fillId="0" borderId="29" xfId="0" applyBorder="1" applyAlignment="1">
      <alignment horizontal="left" vertical="top" wrapText="1"/>
    </xf>
    <xf numFmtId="0" fontId="0" fillId="0" borderId="33" xfId="0" applyBorder="1" applyAlignment="1">
      <alignment horizontal="left" vertical="top" wrapText="1"/>
    </xf>
    <xf numFmtId="0" fontId="3" fillId="3" borderId="63" xfId="0" applyFont="1" applyFill="1" applyBorder="1" applyAlignment="1" applyProtection="1">
      <alignment horizontal="center" vertical="top" wrapText="1"/>
    </xf>
    <xf numFmtId="0" fontId="0" fillId="0" borderId="1" xfId="0" applyBorder="1" applyAlignment="1">
      <alignment horizontal="center" vertical="top" wrapText="1"/>
    </xf>
    <xf numFmtId="0" fontId="0" fillId="0" borderId="64" xfId="0" applyBorder="1" applyAlignment="1">
      <alignment horizontal="center" vertical="top" wrapText="1"/>
    </xf>
    <xf numFmtId="0" fontId="36" fillId="0" borderId="52" xfId="0" applyFont="1" applyFill="1" applyBorder="1" applyAlignment="1">
      <alignment horizontal="left" vertical="top" wrapText="1"/>
    </xf>
    <xf numFmtId="0" fontId="7" fillId="0" borderId="52" xfId="0" applyFont="1" applyFill="1" applyBorder="1" applyAlignment="1">
      <alignment horizontal="left" vertical="top" wrapText="1"/>
    </xf>
    <xf numFmtId="0" fontId="7" fillId="0" borderId="53" xfId="0" applyFont="1" applyFill="1" applyBorder="1" applyAlignment="1">
      <alignment horizontal="left" vertical="top" wrapText="1"/>
    </xf>
    <xf numFmtId="0" fontId="0" fillId="0" borderId="38" xfId="0" applyFont="1" applyBorder="1" applyAlignment="1">
      <alignment horizontal="left" vertical="top" wrapText="1"/>
    </xf>
    <xf numFmtId="0" fontId="0" fillId="0" borderId="6" xfId="0" applyBorder="1" applyAlignment="1">
      <alignment horizontal="left" vertical="top"/>
    </xf>
    <xf numFmtId="0" fontId="0" fillId="0" borderId="45" xfId="0" applyFont="1" applyBorder="1" applyAlignment="1">
      <alignment horizontal="left" vertical="top" wrapText="1"/>
    </xf>
    <xf numFmtId="0" fontId="0" fillId="0" borderId="42" xfId="0" applyBorder="1" applyAlignment="1">
      <alignment horizontal="left" vertical="top" wrapText="1"/>
    </xf>
    <xf numFmtId="0" fontId="0" fillId="0" borderId="50" xfId="0" applyBorder="1" applyAlignment="1">
      <alignment horizontal="left" vertical="top" wrapText="1"/>
    </xf>
    <xf numFmtId="0" fontId="2" fillId="0" borderId="37" xfId="0" applyFont="1"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horizontal="left" vertical="top" wrapText="1"/>
    </xf>
    <xf numFmtId="0" fontId="7" fillId="11" borderId="36" xfId="0" applyFont="1" applyFill="1" applyBorder="1" applyAlignment="1">
      <alignment horizontal="left" vertical="top" wrapText="1"/>
    </xf>
    <xf numFmtId="0" fontId="0" fillId="11" borderId="29" xfId="0" applyFill="1" applyBorder="1" applyAlignment="1">
      <alignment horizontal="left" vertical="top" wrapText="1"/>
    </xf>
    <xf numFmtId="0" fontId="0" fillId="11" borderId="30" xfId="0" applyFill="1" applyBorder="1" applyAlignment="1">
      <alignment horizontal="left" vertical="top" wrapText="1"/>
    </xf>
    <xf numFmtId="0" fontId="0" fillId="0" borderId="17" xfId="0" applyFont="1" applyBorder="1" applyAlignment="1">
      <alignment horizontal="left" vertical="top" wrapText="1"/>
    </xf>
    <xf numFmtId="0" fontId="0" fillId="0" borderId="18" xfId="0" applyBorder="1" applyAlignment="1">
      <alignment horizontal="left" vertical="top"/>
    </xf>
    <xf numFmtId="0" fontId="0" fillId="0" borderId="19" xfId="0" applyBorder="1" applyAlignment="1">
      <alignment horizontal="left" vertical="top"/>
    </xf>
    <xf numFmtId="0" fontId="0" fillId="0" borderId="23" xfId="0" applyFont="1" applyFill="1" applyBorder="1" applyAlignment="1">
      <alignment horizontal="left" vertical="top" wrapText="1"/>
    </xf>
    <xf numFmtId="0" fontId="0" fillId="0" borderId="24" xfId="0" applyBorder="1" applyAlignment="1">
      <alignment horizontal="left" vertical="top" wrapText="1"/>
    </xf>
    <xf numFmtId="0" fontId="0" fillId="0" borderId="25" xfId="0" applyBorder="1" applyAlignment="1">
      <alignment horizontal="left" vertical="top" wrapText="1"/>
    </xf>
    <xf numFmtId="0" fontId="7" fillId="11" borderId="4" xfId="0" applyFont="1" applyFill="1" applyBorder="1" applyAlignment="1">
      <alignment horizontal="left" vertical="top" wrapText="1"/>
    </xf>
    <xf numFmtId="0" fontId="0" fillId="11" borderId="3" xfId="0" applyFill="1" applyBorder="1" applyAlignment="1">
      <alignment horizontal="left" vertical="top" wrapText="1"/>
    </xf>
    <xf numFmtId="0" fontId="0" fillId="11" borderId="5" xfId="0" applyFill="1" applyBorder="1" applyAlignment="1">
      <alignment horizontal="left" vertical="top" wrapText="1"/>
    </xf>
    <xf numFmtId="0" fontId="36" fillId="0" borderId="13" xfId="0" applyFont="1" applyFill="1" applyBorder="1" applyAlignment="1">
      <alignment horizontal="left" vertical="top" wrapText="1"/>
    </xf>
    <xf numFmtId="0" fontId="7" fillId="0" borderId="14" xfId="0" applyFont="1" applyFill="1" applyBorder="1" applyAlignment="1">
      <alignment horizontal="left" vertical="top" wrapText="1"/>
    </xf>
    <xf numFmtId="0" fontId="7" fillId="0" borderId="15" xfId="0" applyFont="1" applyFill="1" applyBorder="1" applyAlignment="1">
      <alignment horizontal="left" vertical="top" wrapText="1"/>
    </xf>
    <xf numFmtId="0" fontId="2" fillId="0" borderId="23" xfId="0" applyFont="1" applyBorder="1" applyAlignment="1">
      <alignment horizontal="left" vertical="top" wrapText="1"/>
    </xf>
    <xf numFmtId="0" fontId="3" fillId="3" borderId="1" xfId="0" applyFont="1" applyFill="1" applyBorder="1" applyAlignment="1" applyProtection="1">
      <alignment horizontal="center" vertical="top" wrapText="1"/>
    </xf>
    <xf numFmtId="0" fontId="0" fillId="0" borderId="64" xfId="0" applyBorder="1" applyAlignment="1"/>
    <xf numFmtId="0" fontId="0" fillId="0" borderId="63" xfId="0" applyFont="1" applyBorder="1" applyAlignment="1">
      <alignment horizontal="left" vertical="top" wrapText="1"/>
    </xf>
    <xf numFmtId="0" fontId="0" fillId="0" borderId="1" xfId="0" applyFont="1" applyBorder="1" applyAlignment="1">
      <alignment horizontal="left" vertical="top" wrapText="1"/>
    </xf>
    <xf numFmtId="0" fontId="0" fillId="0" borderId="64" xfId="0" applyBorder="1" applyAlignment="1">
      <alignment horizontal="left" vertical="top"/>
    </xf>
    <xf numFmtId="0" fontId="6" fillId="2" borderId="23" xfId="0" applyFont="1" applyFill="1" applyBorder="1" applyAlignment="1">
      <alignment horizontal="left" vertical="top"/>
    </xf>
    <xf numFmtId="0" fontId="6" fillId="2" borderId="24" xfId="0" applyFont="1" applyFill="1" applyBorder="1" applyAlignment="1">
      <alignment horizontal="left" vertical="top"/>
    </xf>
    <xf numFmtId="0" fontId="0" fillId="0" borderId="25" xfId="0" applyBorder="1" applyAlignment="1">
      <alignment horizontal="left" vertical="top"/>
    </xf>
    <xf numFmtId="0" fontId="0" fillId="0" borderId="11" xfId="0" applyFont="1" applyFill="1" applyBorder="1" applyAlignment="1">
      <alignment horizontal="left" vertical="top" wrapText="1"/>
    </xf>
    <xf numFmtId="0" fontId="0" fillId="0" borderId="41" xfId="0" applyFont="1" applyFill="1" applyBorder="1" applyAlignment="1">
      <alignment horizontal="left" vertical="top" wrapText="1"/>
    </xf>
    <xf numFmtId="0" fontId="0" fillId="0" borderId="12" xfId="0" applyFont="1" applyFill="1" applyBorder="1" applyAlignment="1">
      <alignment horizontal="left" vertical="top" wrapText="1"/>
    </xf>
    <xf numFmtId="0" fontId="0" fillId="0" borderId="7" xfId="0" applyFont="1" applyBorder="1" applyAlignment="1">
      <alignment horizontal="left" vertical="top"/>
    </xf>
    <xf numFmtId="0" fontId="0" fillId="0" borderId="33" xfId="0" applyFont="1" applyBorder="1" applyAlignment="1">
      <alignment horizontal="left" vertical="top"/>
    </xf>
    <xf numFmtId="0" fontId="2" fillId="0" borderId="2" xfId="0" applyFont="1" applyBorder="1" applyAlignment="1">
      <alignment horizontal="left" vertical="top"/>
    </xf>
    <xf numFmtId="0" fontId="0" fillId="0" borderId="36" xfId="0" applyFont="1" applyBorder="1" applyAlignment="1">
      <alignment horizontal="left" vertical="top" wrapText="1"/>
    </xf>
    <xf numFmtId="0" fontId="0" fillId="0" borderId="29" xfId="0" applyFont="1" applyBorder="1" applyAlignment="1">
      <alignment horizontal="left" vertical="top" wrapText="1"/>
    </xf>
    <xf numFmtId="0" fontId="0" fillId="0" borderId="33" xfId="0" applyFont="1" applyBorder="1" applyAlignment="1">
      <alignment horizontal="left" vertical="top" wrapText="1"/>
    </xf>
    <xf numFmtId="0" fontId="7" fillId="0" borderId="36" xfId="0" applyFont="1" applyFill="1" applyBorder="1" applyAlignment="1">
      <alignment horizontal="left" vertical="top" wrapText="1"/>
    </xf>
    <xf numFmtId="0" fontId="7" fillId="0" borderId="29" xfId="0" applyFont="1" applyFill="1" applyBorder="1" applyAlignment="1">
      <alignment horizontal="left" vertical="top" wrapText="1"/>
    </xf>
    <xf numFmtId="0" fontId="7" fillId="0" borderId="30" xfId="0" applyFont="1" applyFill="1" applyBorder="1" applyAlignment="1">
      <alignment horizontal="left" vertical="top" wrapText="1"/>
    </xf>
    <xf numFmtId="0" fontId="7" fillId="0" borderId="36" xfId="0" applyFont="1" applyBorder="1" applyAlignment="1">
      <alignment horizontal="left" vertical="top" wrapText="1"/>
    </xf>
    <xf numFmtId="0" fontId="7" fillId="0" borderId="29" xfId="0" applyFont="1" applyBorder="1" applyAlignment="1">
      <alignment horizontal="left" vertical="top" wrapText="1"/>
    </xf>
    <xf numFmtId="0" fontId="7" fillId="0" borderId="30" xfId="0" applyFont="1" applyBorder="1" applyAlignment="1">
      <alignment horizontal="left" vertical="top" wrapText="1"/>
    </xf>
    <xf numFmtId="0" fontId="0" fillId="0" borderId="34" xfId="0" applyFont="1" applyBorder="1" applyAlignment="1">
      <alignment horizontal="left" vertical="top" wrapText="1"/>
    </xf>
    <xf numFmtId="0" fontId="0" fillId="0" borderId="26" xfId="0" applyFont="1" applyBorder="1" applyAlignment="1">
      <alignment horizontal="left" vertical="top" wrapText="1"/>
    </xf>
    <xf numFmtId="0" fontId="0" fillId="0" borderId="27" xfId="0" applyBorder="1" applyAlignment="1">
      <alignment horizontal="left" vertical="top"/>
    </xf>
    <xf numFmtId="0" fontId="0" fillId="0" borderId="7" xfId="0" applyFont="1" applyBorder="1" applyAlignment="1">
      <alignment horizontal="left" vertical="top" wrapText="1"/>
    </xf>
    <xf numFmtId="0" fontId="0" fillId="0" borderId="2" xfId="0" applyFont="1" applyBorder="1" applyAlignment="1">
      <alignment horizontal="left" vertical="top" wrapText="1"/>
    </xf>
    <xf numFmtId="0" fontId="0" fillId="0" borderId="2" xfId="0" applyBorder="1" applyAlignment="1">
      <alignment horizontal="left" vertical="top"/>
    </xf>
    <xf numFmtId="0" fontId="0" fillId="0" borderId="36" xfId="0" applyFont="1" applyFill="1" applyBorder="1" applyAlignment="1">
      <alignment horizontal="left" vertical="top" wrapText="1"/>
    </xf>
    <xf numFmtId="0" fontId="0" fillId="0" borderId="29" xfId="0" applyFont="1" applyFill="1" applyBorder="1" applyAlignment="1">
      <alignment horizontal="left" vertical="top" wrapText="1"/>
    </xf>
    <xf numFmtId="0" fontId="0" fillId="0" borderId="30" xfId="0" applyFont="1" applyFill="1" applyBorder="1" applyAlignment="1">
      <alignment horizontal="left" vertical="top" wrapText="1"/>
    </xf>
    <xf numFmtId="0" fontId="2" fillId="0" borderId="36" xfId="0" applyFont="1" applyBorder="1" applyAlignment="1">
      <alignment horizontal="left" vertical="top" wrapText="1"/>
    </xf>
    <xf numFmtId="0" fontId="2" fillId="0" borderId="29" xfId="0" applyFont="1" applyBorder="1" applyAlignment="1">
      <alignment horizontal="left" vertical="top" wrapText="1"/>
    </xf>
    <xf numFmtId="0" fontId="2" fillId="0" borderId="33" xfId="0" applyFont="1" applyBorder="1" applyAlignment="1">
      <alignment horizontal="left" vertical="top" wrapText="1"/>
    </xf>
    <xf numFmtId="0" fontId="7" fillId="0" borderId="17" xfId="0" applyFont="1" applyBorder="1" applyAlignment="1">
      <alignment horizontal="left" vertical="top" wrapText="1"/>
    </xf>
    <xf numFmtId="0" fontId="7" fillId="0" borderId="18" xfId="0" applyFont="1" applyBorder="1" applyAlignment="1">
      <alignment horizontal="left" vertical="top" wrapText="1"/>
    </xf>
    <xf numFmtId="0" fontId="7" fillId="0" borderId="19" xfId="0" applyFont="1" applyBorder="1" applyAlignment="1">
      <alignment horizontal="left" vertical="top" wrapText="1"/>
    </xf>
    <xf numFmtId="0" fontId="12" fillId="0" borderId="36" xfId="0" applyFont="1" applyBorder="1" applyAlignment="1">
      <alignment horizontal="left" vertical="top"/>
    </xf>
    <xf numFmtId="0" fontId="12" fillId="0" borderId="29" xfId="0" applyFont="1" applyBorder="1" applyAlignment="1">
      <alignment horizontal="left" vertical="top"/>
    </xf>
    <xf numFmtId="0" fontId="12" fillId="0" borderId="30" xfId="0" applyFont="1" applyBorder="1" applyAlignment="1">
      <alignment horizontal="left" vertical="top"/>
    </xf>
    <xf numFmtId="0" fontId="0" fillId="0" borderId="36" xfId="0" applyFont="1" applyBorder="1" applyAlignment="1">
      <alignment horizontal="left" vertical="top"/>
    </xf>
    <xf numFmtId="0" fontId="0" fillId="0" borderId="29" xfId="0" applyFont="1" applyBorder="1" applyAlignment="1">
      <alignment horizontal="left" vertical="top"/>
    </xf>
    <xf numFmtId="0" fontId="2" fillId="0" borderId="36" xfId="0" applyFont="1" applyBorder="1" applyAlignment="1">
      <alignment horizontal="left" vertical="top"/>
    </xf>
    <xf numFmtId="0" fontId="2" fillId="0" borderId="29" xfId="0" applyFont="1" applyBorder="1" applyAlignment="1">
      <alignment horizontal="left" vertical="top"/>
    </xf>
    <xf numFmtId="0" fontId="2" fillId="0" borderId="33" xfId="0" applyFont="1" applyBorder="1" applyAlignment="1">
      <alignment horizontal="left" vertical="top"/>
    </xf>
    <xf numFmtId="0" fontId="3" fillId="3" borderId="64" xfId="0" applyFont="1" applyFill="1" applyBorder="1" applyAlignment="1" applyProtection="1">
      <alignment horizontal="center" vertical="top" wrapText="1"/>
    </xf>
    <xf numFmtId="0" fontId="0" fillId="0" borderId="6" xfId="0" applyFont="1" applyBorder="1" applyAlignment="1">
      <alignment horizontal="left" vertical="top" wrapText="1"/>
    </xf>
    <xf numFmtId="0" fontId="2" fillId="0" borderId="6" xfId="0" applyFont="1" applyBorder="1" applyAlignment="1">
      <alignment horizontal="left" vertical="top"/>
    </xf>
    <xf numFmtId="0" fontId="2" fillId="0" borderId="39" xfId="0" applyFont="1" applyBorder="1" applyAlignment="1">
      <alignment horizontal="left" vertical="top"/>
    </xf>
    <xf numFmtId="0" fontId="11" fillId="0" borderId="3" xfId="0" applyFont="1" applyBorder="1" applyAlignment="1">
      <alignment horizontal="left" vertical="top"/>
    </xf>
    <xf numFmtId="0" fontId="6" fillId="2" borderId="37" xfId="0" applyFont="1" applyFill="1" applyBorder="1" applyAlignment="1">
      <alignment horizontal="left" vertical="top"/>
    </xf>
    <xf numFmtId="0" fontId="6" fillId="2" borderId="46" xfId="0" applyFont="1" applyFill="1" applyBorder="1" applyAlignment="1">
      <alignment horizontal="left" vertical="top"/>
    </xf>
    <xf numFmtId="0" fontId="6" fillId="2" borderId="31" xfId="0" applyFont="1" applyFill="1" applyBorder="1" applyAlignment="1">
      <alignment horizontal="left" vertical="top"/>
    </xf>
    <xf numFmtId="0" fontId="6" fillId="2" borderId="43" xfId="0" applyFont="1" applyFill="1" applyBorder="1" applyAlignment="1">
      <alignment horizontal="left" vertical="top"/>
    </xf>
    <xf numFmtId="0" fontId="6" fillId="2" borderId="32" xfId="0" applyFont="1" applyFill="1" applyBorder="1" applyAlignment="1">
      <alignment horizontal="left" vertical="top"/>
    </xf>
    <xf numFmtId="0" fontId="11" fillId="0" borderId="0" xfId="0" applyFont="1" applyBorder="1" applyAlignment="1">
      <alignment horizontal="left" vertical="top"/>
    </xf>
    <xf numFmtId="0" fontId="0" fillId="0" borderId="40" xfId="0" applyFont="1" applyBorder="1" applyAlignment="1">
      <alignment horizontal="left" vertical="top" wrapText="1"/>
    </xf>
    <xf numFmtId="0" fontId="0" fillId="0" borderId="14" xfId="0" applyFont="1" applyBorder="1" applyAlignment="1">
      <alignment horizontal="left" vertical="top" wrapText="1"/>
    </xf>
    <xf numFmtId="0" fontId="2" fillId="0" borderId="14" xfId="0" applyFont="1" applyBorder="1" applyAlignment="1">
      <alignment horizontal="left" vertical="top" wrapText="1"/>
    </xf>
    <xf numFmtId="0" fontId="2" fillId="0" borderId="41" xfId="0" applyFont="1" applyBorder="1" applyAlignment="1">
      <alignment horizontal="left" vertical="top" wrapText="1"/>
    </xf>
    <xf numFmtId="0" fontId="0" fillId="0" borderId="18" xfId="0" applyFont="1" applyBorder="1" applyAlignment="1">
      <alignment horizontal="left" vertical="top" wrapText="1"/>
    </xf>
    <xf numFmtId="0" fontId="2" fillId="0" borderId="18" xfId="0" applyFont="1" applyBorder="1" applyAlignment="1">
      <alignment horizontal="left" vertical="top" wrapText="1"/>
    </xf>
    <xf numFmtId="0" fontId="2" fillId="0" borderId="35" xfId="0" applyFont="1" applyBorder="1" applyAlignment="1">
      <alignment horizontal="left" vertical="top" wrapText="1"/>
    </xf>
    <xf numFmtId="0" fontId="2" fillId="0" borderId="29" xfId="0" applyFont="1" applyFill="1" applyBorder="1" applyAlignment="1">
      <alignment horizontal="left" vertical="top" wrapText="1"/>
    </xf>
    <xf numFmtId="0" fontId="2" fillId="0" borderId="33" xfId="0" applyFont="1" applyFill="1" applyBorder="1" applyAlignment="1">
      <alignment horizontal="left" vertical="top" wrapText="1"/>
    </xf>
    <xf numFmtId="0" fontId="0" fillId="0" borderId="33" xfId="0" applyFont="1" applyFill="1" applyBorder="1" applyAlignment="1">
      <alignment horizontal="left" vertical="top" wrapText="1"/>
    </xf>
    <xf numFmtId="0" fontId="4" fillId="0" borderId="36" xfId="0" applyFont="1" applyFill="1" applyBorder="1" applyAlignment="1">
      <alignment horizontal="left" vertical="top" wrapText="1"/>
    </xf>
    <xf numFmtId="0" fontId="0" fillId="0" borderId="30" xfId="0" applyBorder="1" applyAlignment="1">
      <alignment horizontal="left" vertical="top" wrapText="1"/>
    </xf>
    <xf numFmtId="0" fontId="4" fillId="0" borderId="40" xfId="0" applyFont="1" applyFill="1" applyBorder="1" applyAlignment="1">
      <alignment horizontal="left" vertical="top" wrapText="1"/>
    </xf>
    <xf numFmtId="0" fontId="0" fillId="0" borderId="14" xfId="0" applyBorder="1" applyAlignment="1">
      <alignment horizontal="left" vertical="top" wrapText="1"/>
    </xf>
    <xf numFmtId="0" fontId="0" fillId="0" borderId="15" xfId="0" applyBorder="1" applyAlignment="1">
      <alignment horizontal="left" vertical="top" wrapText="1"/>
    </xf>
    <xf numFmtId="0" fontId="11" fillId="0" borderId="0" xfId="0" applyFont="1" applyAlignment="1">
      <alignment horizontal="center" vertical="center"/>
    </xf>
    <xf numFmtId="0" fontId="4" fillId="0" borderId="0" xfId="0" applyFont="1" applyFill="1" applyBorder="1" applyAlignment="1">
      <alignment horizontal="left" vertical="top" wrapText="1"/>
    </xf>
    <xf numFmtId="0" fontId="0" fillId="0" borderId="0" xfId="0" applyAlignment="1">
      <alignment horizontal="left" vertical="top" wrapText="1"/>
    </xf>
    <xf numFmtId="0" fontId="6" fillId="2" borderId="4" xfId="0" applyFont="1" applyFill="1" applyBorder="1" applyAlignment="1">
      <alignment horizontal="left" vertical="top"/>
    </xf>
    <xf numFmtId="0" fontId="6" fillId="2" borderId="3" xfId="0" applyFont="1" applyFill="1" applyBorder="1" applyAlignment="1">
      <alignment horizontal="left" vertical="top"/>
    </xf>
    <xf numFmtId="0" fontId="6" fillId="2" borderId="5" xfId="0" applyFont="1" applyFill="1" applyBorder="1" applyAlignment="1">
      <alignment horizontal="left" vertical="top"/>
    </xf>
    <xf numFmtId="0" fontId="3" fillId="2" borderId="51" xfId="0" applyFont="1" applyFill="1" applyBorder="1" applyAlignment="1" applyProtection="1">
      <alignment horizontal="center" vertical="center" wrapText="1"/>
    </xf>
    <xf numFmtId="0" fontId="3" fillId="2" borderId="52" xfId="0" applyFont="1" applyFill="1" applyBorder="1" applyAlignment="1" applyProtection="1">
      <alignment horizontal="center" vertical="center" wrapText="1"/>
    </xf>
    <xf numFmtId="0" fontId="3" fillId="2" borderId="53" xfId="0" applyFont="1" applyFill="1" applyBorder="1" applyAlignment="1" applyProtection="1">
      <alignment horizontal="center" vertical="center" wrapText="1"/>
    </xf>
    <xf numFmtId="0" fontId="0" fillId="0" borderId="9" xfId="0" applyFont="1" applyBorder="1" applyAlignment="1">
      <alignment horizontal="left" vertical="top" wrapText="1"/>
    </xf>
    <xf numFmtId="0" fontId="2" fillId="0" borderId="0" xfId="0" applyFont="1" applyBorder="1" applyAlignment="1">
      <alignment horizontal="left" vertical="top" wrapText="1"/>
    </xf>
    <xf numFmtId="0" fontId="2" fillId="0" borderId="10" xfId="0" applyFont="1" applyBorder="1" applyAlignment="1">
      <alignment horizontal="left" vertical="top" wrapText="1"/>
    </xf>
    <xf numFmtId="0" fontId="2" fillId="0" borderId="38" xfId="0" applyFont="1" applyBorder="1" applyAlignment="1">
      <alignment horizontal="left" vertical="top" wrapText="1"/>
    </xf>
    <xf numFmtId="0" fontId="2" fillId="0" borderId="6" xfId="0" applyFont="1" applyBorder="1" applyAlignment="1">
      <alignment horizontal="left" vertical="top" wrapText="1"/>
    </xf>
    <xf numFmtId="0" fontId="2" fillId="0" borderId="39" xfId="0" applyFont="1" applyBorder="1" applyAlignment="1">
      <alignment horizontal="left" vertical="top" wrapText="1"/>
    </xf>
    <xf numFmtId="0" fontId="6" fillId="2" borderId="25" xfId="0" applyFont="1" applyFill="1" applyBorder="1" applyAlignment="1">
      <alignment horizontal="left" vertical="top"/>
    </xf>
    <xf numFmtId="0" fontId="11" fillId="0" borderId="0" xfId="0" applyFont="1" applyFill="1" applyBorder="1" applyAlignment="1">
      <alignment horizontal="left" vertical="top" wrapText="1"/>
    </xf>
    <xf numFmtId="0" fontId="3" fillId="2" borderId="23" xfId="0" applyFont="1" applyFill="1" applyBorder="1" applyAlignment="1" applyProtection="1">
      <alignment horizontal="center" vertical="top" wrapText="1"/>
    </xf>
    <xf numFmtId="0" fontId="3" fillId="2" borderId="24" xfId="0" applyFont="1" applyFill="1" applyBorder="1" applyAlignment="1" applyProtection="1">
      <alignment horizontal="center" vertical="top" wrapText="1"/>
    </xf>
    <xf numFmtId="0" fontId="3" fillId="2" borderId="25" xfId="0" applyFont="1" applyFill="1" applyBorder="1" applyAlignment="1" applyProtection="1">
      <alignment horizontal="center" vertical="top" wrapText="1"/>
    </xf>
    <xf numFmtId="0" fontId="0" fillId="0" borderId="17" xfId="0" applyFont="1" applyBorder="1" applyAlignment="1" applyProtection="1">
      <alignment horizontal="left" vertical="top" wrapText="1"/>
    </xf>
    <xf numFmtId="0" fontId="0" fillId="0" borderId="18" xfId="0" applyFont="1" applyBorder="1" applyAlignment="1" applyProtection="1">
      <alignment horizontal="left" vertical="top" wrapText="1"/>
    </xf>
    <xf numFmtId="0" fontId="0" fillId="0" borderId="19" xfId="0" applyFont="1" applyBorder="1" applyAlignment="1" applyProtection="1">
      <alignment horizontal="left" vertical="top" wrapText="1"/>
    </xf>
    <xf numFmtId="0" fontId="0" fillId="0" borderId="38" xfId="0" applyFont="1" applyBorder="1" applyAlignment="1" applyProtection="1">
      <alignment horizontal="left" vertical="top" wrapText="1"/>
    </xf>
    <xf numFmtId="0" fontId="0" fillId="0" borderId="6" xfId="0" applyFont="1" applyBorder="1" applyAlignment="1" applyProtection="1">
      <alignment horizontal="left" vertical="top" wrapText="1"/>
    </xf>
    <xf numFmtId="0" fontId="0" fillId="0" borderId="39" xfId="0" applyFont="1" applyBorder="1" applyAlignment="1" applyProtection="1">
      <alignment horizontal="left" vertical="top" wrapText="1"/>
    </xf>
    <xf numFmtId="0" fontId="7" fillId="5" borderId="36" xfId="0" applyFont="1" applyFill="1" applyBorder="1" applyAlignment="1">
      <alignment horizontal="left" vertical="top"/>
    </xf>
    <xf numFmtId="0" fontId="7" fillId="5" borderId="33" xfId="0" applyFont="1" applyFill="1" applyBorder="1" applyAlignment="1">
      <alignment horizontal="left" vertical="top"/>
    </xf>
    <xf numFmtId="11" fontId="0" fillId="4" borderId="63" xfId="0" applyNumberFormat="1" applyFill="1" applyBorder="1" applyAlignment="1" applyProtection="1">
      <alignment horizontal="left" vertical="top"/>
      <protection locked="0"/>
    </xf>
    <xf numFmtId="0" fontId="0" fillId="0" borderId="64" xfId="0" applyBorder="1" applyAlignment="1" applyProtection="1">
      <alignment horizontal="left" vertical="top"/>
      <protection locked="0"/>
    </xf>
    <xf numFmtId="0" fontId="7" fillId="2" borderId="63" xfId="0" applyNumberFormat="1" applyFont="1" applyFill="1" applyBorder="1" applyAlignment="1" applyProtection="1">
      <alignment horizontal="left" vertical="top" wrapText="1"/>
    </xf>
    <xf numFmtId="0" fontId="0" fillId="2" borderId="1" xfId="0" applyNumberFormat="1" applyFill="1" applyBorder="1" applyAlignment="1">
      <alignment horizontal="left" vertical="top" wrapText="1"/>
    </xf>
    <xf numFmtId="0" fontId="0" fillId="2" borderId="64" xfId="0" applyNumberFormat="1" applyFill="1" applyBorder="1" applyAlignment="1">
      <alignment horizontal="left" vertical="top"/>
    </xf>
    <xf numFmtId="0" fontId="7" fillId="5" borderId="40" xfId="0" applyFont="1" applyFill="1" applyBorder="1" applyAlignment="1">
      <alignment horizontal="left" vertical="top"/>
    </xf>
    <xf numFmtId="0" fontId="7" fillId="5" borderId="41" xfId="0" applyFont="1" applyFill="1" applyBorder="1" applyAlignment="1">
      <alignment horizontal="left" vertical="top"/>
    </xf>
    <xf numFmtId="0" fontId="19" fillId="8" borderId="28" xfId="0" applyFont="1" applyFill="1" applyBorder="1" applyAlignment="1">
      <alignment horizontal="left" vertical="top"/>
    </xf>
    <xf numFmtId="0" fontId="19" fillId="8" borderId="29" xfId="0" applyFont="1" applyFill="1" applyBorder="1" applyAlignment="1">
      <alignment horizontal="left" vertical="top"/>
    </xf>
    <xf numFmtId="0" fontId="19" fillId="8" borderId="30" xfId="0" applyFont="1" applyFill="1" applyBorder="1" applyAlignment="1">
      <alignment horizontal="left" vertical="top"/>
    </xf>
    <xf numFmtId="0" fontId="4" fillId="4" borderId="13" xfId="0" applyFont="1" applyFill="1" applyBorder="1" applyAlignment="1" applyProtection="1">
      <alignment horizontal="left" vertical="top" wrapText="1"/>
      <protection locked="0"/>
    </xf>
    <xf numFmtId="0" fontId="4" fillId="4" borderId="14" xfId="0" applyFont="1" applyFill="1" applyBorder="1" applyAlignment="1" applyProtection="1">
      <alignment horizontal="left" vertical="top" wrapText="1"/>
      <protection locked="0"/>
    </xf>
    <xf numFmtId="0" fontId="4" fillId="4" borderId="15" xfId="0" applyFont="1" applyFill="1" applyBorder="1" applyAlignment="1" applyProtection="1">
      <alignment horizontal="left" vertical="top" wrapText="1"/>
      <protection locked="0"/>
    </xf>
    <xf numFmtId="0" fontId="5" fillId="5" borderId="26" xfId="0" applyFont="1" applyFill="1" applyBorder="1" applyAlignment="1">
      <alignment horizontal="left" vertical="top"/>
    </xf>
    <xf numFmtId="0" fontId="3" fillId="2" borderId="63" xfId="0" applyFont="1" applyFill="1" applyBorder="1" applyAlignment="1">
      <alignment horizontal="center" vertical="top" wrapText="1"/>
    </xf>
    <xf numFmtId="0" fontId="39" fillId="0" borderId="64" xfId="0" applyFont="1" applyBorder="1" applyAlignment="1">
      <alignment vertical="top" wrapText="1"/>
    </xf>
    <xf numFmtId="0" fontId="0" fillId="0" borderId="4" xfId="0" applyBorder="1" applyAlignment="1">
      <alignment horizontal="left" vertical="top" wrapText="1"/>
    </xf>
    <xf numFmtId="0" fontId="0" fillId="0" borderId="5" xfId="0" applyBorder="1" applyAlignment="1">
      <alignment horizontal="left" vertical="top"/>
    </xf>
    <xf numFmtId="0" fontId="7" fillId="0" borderId="38" xfId="0" applyFont="1" applyBorder="1" applyAlignment="1">
      <alignment horizontal="left" vertical="top" wrapText="1"/>
    </xf>
    <xf numFmtId="0" fontId="0" fillId="0" borderId="39" xfId="0" applyBorder="1" applyAlignment="1">
      <alignment horizontal="left" vertical="top"/>
    </xf>
    <xf numFmtId="0" fontId="11" fillId="0" borderId="0" xfId="0" applyFont="1" applyAlignment="1">
      <alignment horizontal="left" vertical="top" wrapText="1"/>
    </xf>
    <xf numFmtId="0" fontId="3" fillId="2" borderId="63" xfId="0" applyFont="1" applyFill="1" applyBorder="1" applyAlignment="1">
      <alignment horizontal="center" vertical="top"/>
    </xf>
    <xf numFmtId="0" fontId="39" fillId="0" borderId="1" xfId="0" applyFont="1" applyBorder="1" applyAlignment="1">
      <alignment horizontal="center" vertical="top"/>
    </xf>
    <xf numFmtId="0" fontId="39" fillId="0" borderId="64" xfId="0" applyFont="1" applyBorder="1" applyAlignment="1">
      <alignment horizontal="center" vertical="top"/>
    </xf>
    <xf numFmtId="0" fontId="0" fillId="0" borderId="3" xfId="0" applyBorder="1" applyAlignment="1">
      <alignment horizontal="left" vertical="top"/>
    </xf>
    <xf numFmtId="0" fontId="34" fillId="6" borderId="4" xfId="0" applyFont="1" applyFill="1" applyBorder="1" applyAlignment="1">
      <alignment horizontal="center" vertical="top" wrapText="1"/>
    </xf>
    <xf numFmtId="0" fontId="1" fillId="6" borderId="5" xfId="0" applyFont="1" applyFill="1" applyBorder="1" applyAlignment="1">
      <alignment horizontal="center" vertical="top" wrapText="1"/>
    </xf>
    <xf numFmtId="0" fontId="32" fillId="0" borderId="3" xfId="0" applyFont="1" applyBorder="1" applyAlignment="1">
      <alignment horizontal="left" vertical="top" wrapText="1"/>
    </xf>
    <xf numFmtId="0" fontId="34" fillId="6" borderId="5" xfId="0" applyFont="1" applyFill="1" applyBorder="1" applyAlignment="1">
      <alignment horizontal="center" vertical="top" wrapText="1"/>
    </xf>
    <xf numFmtId="0" fontId="32" fillId="6" borderId="1" xfId="0" applyFont="1" applyFill="1" applyBorder="1" applyAlignment="1">
      <alignment horizontal="center" vertical="top" wrapText="1"/>
    </xf>
    <xf numFmtId="0" fontId="32" fillId="0" borderId="6" xfId="0" applyFont="1" applyBorder="1" applyAlignment="1">
      <alignment horizontal="center" vertical="top" wrapText="1"/>
    </xf>
    <xf numFmtId="0" fontId="3" fillId="2" borderId="64" xfId="0" applyFont="1" applyFill="1" applyBorder="1" applyAlignment="1">
      <alignment horizontal="center" vertical="top" wrapText="1"/>
    </xf>
    <xf numFmtId="0" fontId="4" fillId="0" borderId="63" xfId="0" applyFont="1" applyBorder="1" applyAlignment="1">
      <alignment horizontal="left" vertical="top" wrapText="1"/>
    </xf>
    <xf numFmtId="0" fontId="4" fillId="0" borderId="64" xfId="0" applyFont="1" applyBorder="1" applyAlignment="1">
      <alignment horizontal="left" vertical="top" wrapText="1"/>
    </xf>
    <xf numFmtId="0" fontId="40" fillId="6" borderId="1" xfId="1" applyFill="1" applyBorder="1" applyAlignment="1" applyProtection="1">
      <alignment vertical="top"/>
    </xf>
    <xf numFmtId="0" fontId="1" fillId="6" borderId="4" xfId="0" applyFont="1" applyFill="1" applyBorder="1" applyAlignment="1">
      <alignment horizontal="center" vertical="top" wrapText="1"/>
    </xf>
  </cellXfs>
  <cellStyles count="4">
    <cellStyle name="Hyperlink" xfId="1" builtinId="8" customBuiltin="1"/>
    <cellStyle name="Locked" xfId="2" xr:uid="{827ADC73-5259-46B7-9874-065C0F9AD53B}"/>
    <cellStyle name="Normal" xfId="0" builtinId="0" customBuiltin="1"/>
    <cellStyle name="Normal 6" xfId="3" xr:uid="{5540ADDF-7C46-4823-A1CC-A4068CC4B737}"/>
  </cellStyles>
  <dxfs count="234">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left style="medium">
          <color indexed="64"/>
        </left>
        <right/>
        <top/>
        <bottom/>
        <vertical/>
        <horizontal/>
      </border>
    </dxf>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dxf>
    <dxf>
      <border outline="0">
        <left style="medium">
          <color indexed="64"/>
        </left>
        <right style="medium">
          <color indexed="64"/>
        </right>
        <top style="medium">
          <color indexed="64"/>
        </top>
        <bottom style="medium">
          <color indexed="64"/>
        </bottom>
      </border>
    </dxf>
    <dxf>
      <border outline="0">
        <bottom style="medium">
          <color indexed="64"/>
        </bottom>
      </border>
    </dxf>
    <dxf>
      <alignment horizontal="general" vertical="bottom" textRotation="0" wrapText="1" indent="0" justifyLastLine="0" shrinkToFit="0" readingOrder="0"/>
    </dxf>
    <dxf>
      <border outline="0">
        <left style="medium">
          <color indexed="64"/>
        </left>
        <right style="medium">
          <color indexed="64"/>
        </right>
        <top style="medium">
          <color indexed="64"/>
        </top>
        <bottom style="medium">
          <color indexed="64"/>
        </bottom>
      </border>
    </dxf>
    <dxf>
      <alignment horizontal="general" vertical="bottom" textRotation="0" wrapText="1" indent="0" justifyLastLine="0" shrinkToFit="0" readingOrder="0"/>
    </dxf>
    <dxf>
      <border outline="0">
        <bottom style="medium">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general" vertical="bottom" textRotation="0" wrapText="1" indent="0" justifyLastLine="0" shrinkToFit="0" readingOrder="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medium">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numFmt numFmtId="164" formatCode="[=0]\ 0.00;[&lt;0.005]\&lt;\ 0.0\1;#,##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ill>
        <patternFill patternType="solid">
          <fgColor indexed="64"/>
          <bgColor rgb="FFFFFFCC"/>
        </patternFill>
      </fill>
      <alignment horizontal="left" vertical="top" textRotation="0" wrapText="1" indent="0" justifyLastLine="0" shrinkToFit="0" readingOrder="0"/>
      <border diagonalUp="0" diagonalDown="0" outline="0">
        <left/>
        <right/>
        <top style="thin">
          <color indexed="64"/>
        </top>
        <bottom style="thin">
          <color indexed="64"/>
        </bottom>
      </border>
      <protection locked="0" hidden="0"/>
    </dxf>
    <dxf>
      <border outline="0">
        <left style="medium">
          <color indexed="64"/>
        </left>
        <top style="medium">
          <color indexed="64"/>
        </top>
        <bottom style="medium">
          <color indexed="64"/>
        </bottom>
      </border>
    </dxf>
    <dxf>
      <fill>
        <patternFill patternType="solid">
          <fgColor indexed="64"/>
          <bgColor rgb="FFFFFFCC"/>
        </patternFill>
      </fill>
      <alignment horizontal="left" vertical="top" textRotation="0" wrapText="0" indent="0" justifyLastLine="0" shrinkToFit="0" readingOrder="0"/>
      <protection locked="0" hidden="0"/>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protection locked="1" hidden="0"/>
    </dxf>
    <dxf>
      <font>
        <strike val="0"/>
        <outline val="0"/>
        <shadow val="0"/>
        <u val="none"/>
        <vertAlign val="baseline"/>
        <sz val="11"/>
        <color auto="1"/>
        <name val="Arial"/>
        <family val="2"/>
        <scheme val="none"/>
      </font>
      <fill>
        <patternFill patternType="none">
          <fgColor indexed="64"/>
          <bgColor auto="1"/>
        </patternFill>
      </fill>
      <alignment horizontal="left" vertical="top" textRotation="0" indent="0" justifyLastLine="0" shrinkToFit="0" readingOrder="0"/>
    </dxf>
    <dxf>
      <font>
        <b val="0"/>
        <i val="0"/>
        <strike val="0"/>
        <condense val="0"/>
        <extend val="0"/>
        <outline val="0"/>
        <shadow val="0"/>
        <u val="none"/>
        <vertAlign val="baseline"/>
        <sz val="11"/>
        <color theme="1"/>
        <name val="Arial"/>
        <family val="2"/>
        <scheme val="none"/>
      </font>
      <numFmt numFmtId="164" formatCode="[=0]\ 0.00;[&lt;0.005]\&lt;\ 0.0\1;#,##0.00"/>
      <fill>
        <patternFill patternType="none">
          <fgColor indexed="64"/>
          <bgColor auto="1"/>
        </patternFill>
      </fill>
      <alignment horizontal="left" vertical="top" textRotation="0" wrapText="0" indent="0" justifyLastLine="0" shrinkToFit="0" readingOrder="0"/>
      <border diagonalUp="0" diagonalDown="0" outline="0">
        <left/>
        <right/>
        <top/>
        <bottom style="thin">
          <color indexed="64"/>
        </bottom>
      </border>
    </dxf>
    <dxf>
      <font>
        <b val="0"/>
        <i val="0"/>
        <strike val="0"/>
        <condense val="0"/>
        <extend val="0"/>
        <outline val="0"/>
        <shadow val="0"/>
        <u val="none"/>
        <vertAlign val="baseline"/>
        <sz val="11"/>
        <color theme="1"/>
        <name val="Arial"/>
        <family val="2"/>
        <scheme val="none"/>
      </font>
      <numFmt numFmtId="164" formatCode="[=0]\ 0.00;[&lt;0.005]\&lt;\ 0.0\1;#,##0.00"/>
      <fill>
        <patternFill patternType="none">
          <fgColor indexed="64"/>
          <bgColor auto="1"/>
        </patternFill>
      </fill>
      <alignment horizontal="left" vertical="top" textRotation="0" wrapText="0" indent="0" justifyLastLine="0" shrinkToFit="0" readingOrder="0"/>
      <border diagonalUp="0" diagonalDown="0" outline="0">
        <left style="thin">
          <color indexed="64"/>
        </left>
        <right/>
        <top/>
        <bottom style="thin">
          <color indexed="64"/>
        </bottom>
      </border>
    </dxf>
    <dxf>
      <font>
        <b val="0"/>
        <i val="0"/>
        <strike val="0"/>
        <condense val="0"/>
        <extend val="0"/>
        <outline val="0"/>
        <shadow val="0"/>
        <u val="none"/>
        <vertAlign val="baseline"/>
        <sz val="12"/>
        <color theme="1"/>
        <name val="Arial"/>
        <family val="2"/>
        <scheme val="none"/>
      </font>
      <fill>
        <patternFill patternType="none">
          <fgColor indexed="64"/>
          <bgColor auto="1"/>
        </patternFill>
      </fill>
      <alignment horizontal="left" vertical="top" textRotation="0" wrapText="0" indent="0" justifyLastLine="0" shrinkToFit="0" readingOrder="0"/>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1"/>
        <color theme="0" tint="-0.14999847407452621"/>
        <name val="Arial"/>
        <family val="2"/>
        <scheme val="none"/>
      </font>
      <fill>
        <patternFill patternType="none">
          <fgColor indexed="64"/>
          <bgColor auto="1"/>
        </patternFill>
      </fill>
      <alignment horizontal="left" vertical="top" textRotation="0" wrapText="0" indent="0" justifyLastLine="0" shrinkToFit="0" readingOrder="0"/>
      <border diagonalUp="0" diagonalDown="0" outline="0">
        <left style="medium">
          <color indexed="64"/>
        </left>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alignment horizontal="left" vertical="top" textRotation="0" indent="0" justifyLastLine="0" shrinkToFit="0" readingOrder="0"/>
    </dxf>
    <dxf>
      <border>
        <bottom style="medium">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medium">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2" formatCode="0.00"/>
      <fill>
        <patternFill patternType="none">
          <fgColor indexed="64"/>
          <bgColor auto="1"/>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none">
          <fgColor indexed="64"/>
          <bgColor auto="1"/>
        </patternFill>
      </fill>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medium">
          <color indexed="64"/>
        </left>
        <right style="medium">
          <color indexed="64"/>
        </right>
        <top style="thin">
          <color indexed="64"/>
        </top>
        <bottom style="medium">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tint="-4.9989318521683403E-2"/>
        </patternFill>
      </fill>
      <alignment horizontal="left"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dxf>
    <dxf>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style="thin">
          <color indexed="64"/>
        </bottom>
        <vertical/>
        <horizontal style="thin">
          <color indexed="64"/>
        </horizontal>
      </border>
      <protection locked="0" hidden="0"/>
    </dxf>
    <dxf>
      <font>
        <b val="0"/>
        <i val="0"/>
        <strike val="0"/>
        <condense val="0"/>
        <extend val="0"/>
        <outline val="0"/>
        <shadow val="0"/>
        <u val="none"/>
        <vertAlign val="baseline"/>
        <sz val="11"/>
        <color theme="1"/>
        <name val="Arial"/>
        <family val="2"/>
        <scheme val="none"/>
      </font>
      <fill>
        <patternFill patternType="none">
          <fgColor indexed="64"/>
          <bgColor auto="1"/>
        </patternFill>
      </fill>
      <alignment horizontal="left" vertical="top" textRotation="0" wrapText="0" indent="0" justifyLastLine="0" shrinkToFit="0" readingOrder="0"/>
      <border diagonalUp="0" diagonalDown="0">
        <left style="thin">
          <color indexed="64"/>
        </left>
        <right/>
        <top style="thin">
          <color indexed="64"/>
        </top>
        <bottom style="thin">
          <color indexed="64"/>
        </bottom>
        <horizontal style="thin">
          <color indexed="64"/>
        </horizontal>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horizontal style="thin">
          <color indexed="64"/>
        </horizontal>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horizontal style="thin">
          <color indexed="64"/>
        </horizontal>
      </border>
    </dxf>
    <dxf>
      <font>
        <b val="0"/>
        <i val="0"/>
        <strike val="0"/>
        <condense val="0"/>
        <extend val="0"/>
        <outline val="0"/>
        <shadow val="0"/>
        <u val="none"/>
        <vertAlign val="baseline"/>
        <sz val="11"/>
        <color theme="1"/>
        <name val="Arial"/>
        <family val="2"/>
        <scheme val="none"/>
      </font>
      <fill>
        <patternFill patternType="none">
          <fgColor indexed="64"/>
          <bgColor auto="1"/>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horizontal style="thin">
          <color indexed="64"/>
        </horizontal>
      </border>
    </dxf>
    <dxf>
      <border>
        <top style="thin">
          <color indexed="64"/>
        </top>
      </border>
    </dxf>
    <dxf>
      <border diagonalUp="0" diagonalDown="0">
        <left style="medium">
          <color indexed="64"/>
        </left>
        <right style="medium">
          <color indexed="64"/>
        </right>
        <top style="thin">
          <color indexed="64"/>
        </top>
        <bottom style="medium">
          <color indexed="64"/>
        </bottom>
      </border>
    </dxf>
    <dxf>
      <alignment horizontal="left" vertical="top" textRotation="0" indent="0" justifyLastLine="0" shrinkToFit="0" readingOrder="0"/>
    </dxf>
    <dxf>
      <border>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2" formatCode="0.00"/>
      <fill>
        <patternFill patternType="none">
          <fgColor indexed="64"/>
          <bgColor auto="1"/>
        </patternFill>
      </fill>
      <alignment horizontal="left" vertical="top" textRotation="0" wrapText="0"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none">
          <fgColor indexed="64"/>
          <bgColor auto="1"/>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border>
    </dxf>
    <dxf>
      <border outline="0">
        <top style="thin">
          <color indexed="64"/>
        </top>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2" formatCode="0.00"/>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theme="0"/>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theme="0"/>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border>
    </dxf>
    <dxf>
      <border outline="0">
        <top style="thin">
          <color indexed="64"/>
        </top>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auto="1"/>
      </font>
      <fill>
        <patternFill>
          <bgColor rgb="FFEBB8B7"/>
        </patternFill>
      </fill>
    </dxf>
    <dxf>
      <font>
        <b val="0"/>
        <i val="0"/>
        <strike val="0"/>
        <condense val="0"/>
        <extend val="0"/>
        <outline val="0"/>
        <shadow val="0"/>
        <u val="none"/>
        <vertAlign val="baseline"/>
        <sz val="11"/>
        <color theme="1"/>
        <name val="Arial"/>
        <family val="2"/>
        <scheme val="none"/>
      </font>
      <numFmt numFmtId="2" formatCode="0.00"/>
      <fill>
        <patternFill patternType="solid">
          <fgColor indexed="64"/>
          <bgColor theme="0"/>
        </patternFill>
      </fill>
      <alignment horizontal="left" vertical="top" textRotation="0" wrapText="0"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theme="0"/>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theme="0"/>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theme="0"/>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theme="0"/>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vertical/>
        <horizontal/>
      </border>
      <protection locked="0" hidden="0"/>
    </dxf>
    <dxf>
      <border outline="0">
        <top style="thin">
          <color indexed="64"/>
        </top>
      </border>
    </dxf>
    <dxf>
      <border outline="0">
        <left style="medium">
          <color indexed="64"/>
        </left>
        <right style="medium">
          <color indexed="64"/>
        </right>
        <top style="thin">
          <color indexed="64"/>
        </top>
        <bottom style="thin">
          <color indexed="64"/>
        </bottom>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numFmt numFmtId="2" formatCode="0.00"/>
      <fill>
        <patternFill patternType="none">
          <fgColor indexed="64"/>
          <bgColor auto="1"/>
        </patternFill>
      </fill>
      <alignment horizontal="left" vertical="top" textRotation="0" wrapText="0"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0" formatCode="General"/>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vertical/>
        <horizontal/>
      </border>
      <protection locked="0" hidden="0"/>
    </dxf>
    <dxf>
      <border outline="0">
        <top style="thin">
          <color indexed="64"/>
        </top>
      </border>
    </dxf>
    <dxf>
      <border outline="0">
        <left style="medium">
          <color indexed="64"/>
        </left>
        <right style="medium">
          <color indexed="64"/>
        </right>
        <top style="thin">
          <color indexed="64"/>
        </top>
        <bottom style="thin">
          <color indexed="64"/>
        </bottom>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color theme="0" tint="-0.499984740745262"/>
      </font>
      <numFmt numFmtId="166" formatCode=";;;"/>
      <fill>
        <patternFill>
          <bgColor theme="0" tint="-0.499984740745262"/>
        </patternFill>
      </fill>
    </dxf>
    <dxf>
      <font>
        <color theme="0" tint="-0.499984740745262"/>
      </font>
      <numFmt numFmtId="166" formatCode=";;;"/>
      <fill>
        <patternFill>
          <bgColor theme="0" tint="-0.499984740745262"/>
        </patternFill>
      </fill>
    </dxf>
    <dxf>
      <font>
        <color auto="1"/>
      </font>
      <fill>
        <patternFill>
          <bgColor rgb="FFEBB8B7"/>
        </patternFill>
      </fill>
    </dxf>
    <dxf>
      <font>
        <color auto="1"/>
      </font>
      <fill>
        <patternFill>
          <bgColor rgb="FFEBB8B7"/>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font>
    </dxf>
    <dxf>
      <font>
        <color theme="0"/>
      </font>
    </dxf>
    <dxf>
      <font>
        <color auto="1"/>
      </font>
      <fill>
        <patternFill>
          <bgColor rgb="FFEBB8B7"/>
        </patternFill>
      </fill>
    </dxf>
    <dxf>
      <font>
        <color auto="1"/>
      </font>
      <fill>
        <patternFill>
          <bgColor rgb="FFEBB8B7"/>
        </patternFill>
      </fill>
    </dxf>
    <dxf>
      <font>
        <b val="0"/>
        <i val="0"/>
        <strike val="0"/>
        <condense val="0"/>
        <extend val="0"/>
        <outline val="0"/>
        <shadow val="0"/>
        <u val="none"/>
        <vertAlign val="baseline"/>
        <sz val="11"/>
        <color theme="1"/>
        <name val="Arial"/>
        <family val="2"/>
        <scheme val="none"/>
      </font>
      <numFmt numFmtId="0" formatCode="General"/>
      <fill>
        <patternFill patternType="none">
          <fgColor indexed="64"/>
          <bgColor auto="1"/>
        </patternFill>
      </fill>
      <alignment horizontal="left" vertical="top" textRotation="0" wrapText="0"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30" formatCode="@"/>
      <fill>
        <patternFill patternType="none">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border>
      <protection locked="0" hidden="0"/>
    </dxf>
    <dxf>
      <border>
        <top style="thin">
          <color indexed="64"/>
        </top>
      </border>
    </dxf>
    <dxf>
      <border diagonalUp="0" diagonalDown="0">
        <left style="medium">
          <color indexed="64"/>
        </left>
        <right style="medium">
          <color indexed="64"/>
        </right>
        <top style="thin">
          <color indexed="64"/>
        </top>
        <bottom style="medium">
          <color indexed="64"/>
        </bottom>
      </border>
    </dxf>
    <dxf>
      <alignment horizontal="left" vertical="top" textRotation="0" indent="0" justifyLastLine="0" shrinkToFit="0" readingOrder="0"/>
    </dxf>
    <dxf>
      <border>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numFmt numFmtId="0" formatCode="General"/>
      <fill>
        <patternFill patternType="none">
          <fgColor indexed="64"/>
          <bgColor auto="1"/>
        </patternFill>
      </fill>
      <alignment horizontal="left" vertical="top" textRotation="0" wrapText="0"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solid">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165" formatCode="[=0]0;[&lt;0.01]0.00E+00;#,##0.00"/>
      <fill>
        <patternFill patternType="none">
          <fgColor indexed="64"/>
          <bgColor auto="1"/>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numFmt numFmtId="30" formatCode="@"/>
      <fill>
        <patternFill patternType="none">
          <fgColor indexed="64"/>
          <bgColor rgb="FFFFFFCC"/>
        </patternFill>
      </fill>
      <alignment horizontal="left" vertical="top" textRotation="0" wrapText="0"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0" indent="0" justifyLastLine="0" shrinkToFit="0" readingOrder="0"/>
      <border diagonalUp="0" diagonalDown="0" outline="0">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medium">
          <color indexed="64"/>
        </left>
        <right style="thin">
          <color indexed="64"/>
        </right>
        <top style="thin">
          <color indexed="64"/>
        </top>
        <bottom style="thin">
          <color indexed="64"/>
        </bottom>
      </border>
      <protection locked="0" hidden="0"/>
    </dxf>
    <dxf>
      <border outline="0">
        <top style="thin">
          <color indexed="64"/>
        </top>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color theme="0" tint="-0.499984740745262"/>
      </font>
      <fill>
        <patternFill>
          <bgColor theme="0" tint="-0.499984740745262"/>
        </patternFill>
      </fill>
    </dxf>
    <dxf>
      <font>
        <color auto="1"/>
      </font>
      <fill>
        <patternFill>
          <bgColor rgb="FFEBB8B7"/>
        </patternFill>
      </fill>
    </dxf>
    <dxf>
      <font>
        <color auto="1"/>
      </font>
      <fill>
        <patternFill>
          <bgColor rgb="FFEBB8B7"/>
        </patternFill>
      </fill>
    </dxf>
    <dxf>
      <font>
        <color theme="0" tint="-0.499984740745262"/>
      </font>
      <fill>
        <patternFill>
          <bgColor theme="0" tint="-0.499984740745262"/>
        </patternFill>
      </fill>
    </dxf>
    <dxf>
      <font>
        <color theme="0" tint="-0.499984740745262"/>
      </font>
      <fill>
        <patternFill>
          <bgColor theme="0" tint="-0.499984740745262"/>
        </patternFill>
      </fill>
    </dxf>
    <dxf>
      <fill>
        <patternFill>
          <bgColor rgb="FFFFD966"/>
        </patternFill>
      </fill>
    </dxf>
    <dxf>
      <font>
        <color theme="0" tint="-0.499984740745262"/>
      </font>
      <fill>
        <patternFill>
          <bgColor theme="0" tint="-0.499984740745262"/>
        </patternFill>
      </fill>
    </dxf>
    <dxf>
      <font>
        <color auto="1"/>
      </font>
      <fill>
        <patternFill>
          <bgColor rgb="FFEBB8B7"/>
        </patternFill>
      </fill>
    </dxf>
    <dxf>
      <font>
        <color theme="0"/>
      </font>
    </dxf>
    <dxf>
      <font>
        <color theme="0" tint="-0.499984740745262"/>
      </font>
      <fill>
        <patternFill>
          <bgColor theme="0" tint="-0.499984740745262"/>
        </patternFill>
      </fill>
    </dxf>
    <dxf>
      <font>
        <color auto="1"/>
      </font>
      <fill>
        <patternFill>
          <bgColor rgb="FFEBB8B7"/>
        </patternFill>
      </fill>
    </dxf>
    <dxf>
      <font>
        <color auto="1"/>
      </font>
      <fill>
        <patternFill>
          <bgColor rgb="FFEBB8B7"/>
        </patternFill>
      </fill>
    </dxf>
    <dxf>
      <alignment horizontal="left" vertical="top" textRotation="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outline="0">
        <left style="medium">
          <color indexed="64"/>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theme="0" tint="-4.9989318521683403E-2"/>
        </patternFill>
      </fill>
      <alignment horizontal="left" vertical="top" textRotation="0" wrapText="1"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medium">
          <color indexed="64"/>
        </left>
        <right style="medium">
          <color indexed="64"/>
        </right>
        <top style="thin">
          <color indexed="64"/>
        </top>
        <bottom style="thin">
          <color indexed="64"/>
        </bottom>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67955565050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medium">
          <color indexed="64"/>
        </left>
        <right style="medium">
          <color indexed="64"/>
        </right>
        <top style="medium">
          <color indexed="64"/>
        </top>
        <bottom style="medium">
          <color indexed="64"/>
        </bottom>
      </border>
    </dxf>
    <dxf>
      <alignment horizontal="left" vertical="top" textRotation="0" indent="0" justifyLastLine="0" shrinkToFit="0" readingOrder="0"/>
    </dxf>
    <dxf>
      <border>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tint="-0.14996795556505021"/>
        </patternFill>
      </fill>
      <alignment horizontal="left"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alignment horizontal="left" vertical="top" textRotation="0"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medium">
          <color indexed="64"/>
        </left>
        <right style="medium">
          <color indexed="64"/>
        </right>
        <top style="medium">
          <color indexed="64"/>
        </top>
        <bottom style="medium">
          <color indexed="64"/>
        </bottom>
      </border>
    </dxf>
    <dxf>
      <alignment horizontal="left" vertical="top" textRotation="0" indent="0" justifyLastLine="0" shrinkToFit="0" readingOrder="0"/>
    </dxf>
    <dxf>
      <border>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style="thin">
          <color indexed="64"/>
        </right>
        <top/>
        <bottom/>
      </border>
    </dxf>
    <dxf>
      <alignment horizontal="left" vertical="top" textRotation="0" indent="0" justifyLastLine="0" shrinkToFit="0" readingOrder="0"/>
    </dxf>
    <dxf>
      <alignment horizontal="left" vertical="top" textRotation="0" indent="0" justifyLastLine="0" shrinkToFit="0" readingOrder="0"/>
    </dxf>
    <dxf>
      <border outline="0">
        <top style="thin">
          <color indexed="64"/>
        </top>
      </border>
    </dxf>
    <dxf>
      <border outline="0">
        <top style="thin">
          <color indexed="64"/>
        </top>
        <bottom style="medium">
          <color indexed="64"/>
        </bottom>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style="thin">
          <color indexed="64"/>
        </right>
        <top/>
        <bottom/>
      </border>
    </dxf>
    <dxf>
      <alignment horizontal="left" vertical="top" textRotation="0" indent="0" justifyLastLine="0" shrinkToFit="0" readingOrder="0"/>
    </dxf>
    <dxf>
      <alignment horizontal="left" vertical="top" textRotation="0" indent="0" justifyLastLine="0" shrinkToFit="0" readingOrder="0"/>
    </dxf>
    <dxf>
      <border outline="0">
        <top style="thin">
          <color indexed="64"/>
        </top>
      </border>
    </dxf>
    <dxf>
      <border outline="0">
        <left style="medium">
          <color indexed="64"/>
        </left>
        <right style="thin">
          <color indexed="64"/>
        </right>
        <top style="medium">
          <color indexed="64"/>
        </top>
        <bottom style="medium">
          <color indexed="64"/>
        </bottom>
      </border>
    </dxf>
    <dxf>
      <alignment horizontal="left" vertical="top" textRotation="0" indent="0" justifyLastLine="0" shrinkToFit="0" readingOrder="0"/>
    </dxf>
    <dxf>
      <border outline="0">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0"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medium">
          <color indexed="64"/>
        </left>
        <right style="medium">
          <color indexed="64"/>
        </right>
        <top style="medium">
          <color indexed="64"/>
        </top>
        <bottom style="medium">
          <color indexed="64"/>
        </bottom>
      </border>
    </dxf>
    <dxf>
      <alignment horizontal="left" vertical="top" textRotation="0" indent="0" justifyLastLine="0" shrinkToFit="0" readingOrder="0"/>
    </dxf>
    <dxf>
      <border>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0"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style="medium">
          <color indexed="64"/>
        </left>
        <right style="medium">
          <color indexed="64"/>
        </right>
        <top style="medium">
          <color indexed="64"/>
        </top>
        <bottom style="medium">
          <color indexed="64"/>
        </bottom>
      </border>
    </dxf>
    <dxf>
      <alignment horizontal="left" vertical="top" textRotation="0" indent="0" justifyLastLine="0" shrinkToFit="0" readingOrder="0"/>
    </dxf>
    <dxf>
      <border>
        <bottom style="thin">
          <color indexed="64"/>
        </bottom>
      </border>
    </dxf>
    <dxf>
      <font>
        <b/>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indexed="64"/>
        </left>
        <right style="thin">
          <color indexed="64"/>
        </right>
        <top/>
        <bottom/>
      </border>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auto="1"/>
      </font>
      <fill>
        <patternFill>
          <bgColor rgb="FFEBB8B7"/>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auto="1"/>
      </font>
      <fill>
        <patternFill>
          <bgColor rgb="FFEBB8B7"/>
        </patternFill>
      </fill>
    </dxf>
  </dxfs>
  <tableStyles count="0" defaultTableStyle="TableStyleMedium2" defaultPivotStyle="PivotStyleLight16"/>
  <colors>
    <mruColors>
      <color rgb="FFEBB8B7"/>
      <color rgb="FFFFFFCC"/>
      <color rgb="FFFFDCDC"/>
      <color rgb="FFFFD966"/>
      <color rgb="FFFFFFFF"/>
      <color rgb="FFDCD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18B6DD83-B96B-47F6-A804-B1F751C545E2}" name="GI_ProjectInfo" displayName="GI_ProjectInfo" ref="A5:B15" totalsRowShown="0" headerRowDxfId="218" dataDxfId="216" headerRowBorderDxfId="217" tableBorderDxfId="215" totalsRowBorderDxfId="214" headerRowCellStyle="Normal 6">
  <autoFilter ref="A5:B15" xr:uid="{18B6DD83-B96B-47F6-A804-B1F751C545E2}">
    <filterColumn colId="0" hiddenButton="1"/>
    <filterColumn colId="1" hiddenButton="1"/>
  </autoFilter>
  <tableColumns count="2">
    <tableColumn id="1" xr3:uid="{0F9AFC24-6CD7-462E-9DC3-4CD13E6B4CCC}" name="Requested Information" dataDxfId="213"/>
    <tableColumn id="2" xr3:uid="{8AAB9009-CE49-4054-ACB6-F150A16A25AD}" name="Response" dataDxfId="212"/>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DC6066E6-71EF-427A-AD04-65FAB2E30F9A}" name="GI_GenReqs" displayName="GI_GenReqs" ref="A18:B25" totalsRowShown="0" headerRowDxfId="211" dataDxfId="209" headerRowBorderDxfId="210" tableBorderDxfId="208" totalsRowBorderDxfId="207" headerRowCellStyle="Normal 6">
  <autoFilter ref="A18:B25" xr:uid="{DC6066E6-71EF-427A-AD04-65FAB2E30F9A}">
    <filterColumn colId="0" hiddenButton="1"/>
    <filterColumn colId="1" hiddenButton="1"/>
  </autoFilter>
  <tableColumns count="2">
    <tableColumn id="1" xr3:uid="{18660136-2025-41C4-BF4B-E609FD80EF15}" name="Requested Information" dataDxfId="206"/>
    <tableColumn id="2" xr3:uid="{6CE3C63E-2B93-4060-8C53-ACA2B5011A5D}" name="Response" dataDxfId="205"/>
  </tableColumns>
  <tableStyleInfo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83EAE985-F509-44F4-96FB-0679E122D159}" name="GI_AssociatedEmInc" displayName="GI_AssociatedEmInc" ref="A29:B31" totalsRowShown="0" headerRowDxfId="204" dataDxfId="202" headerRowBorderDxfId="203" tableBorderDxfId="201" totalsRowBorderDxfId="200" headerRowCellStyle="Normal 6">
  <autoFilter ref="A29:B31" xr:uid="{83EAE985-F509-44F4-96FB-0679E122D159}">
    <filterColumn colId="0" hiddenButton="1"/>
    <filterColumn colId="1" hiddenButton="1"/>
  </autoFilter>
  <tableColumns count="2">
    <tableColumn id="1" xr3:uid="{F125D3E2-D97C-4C5D-BE28-7A7669EF4D8D}" name="Requested Information" dataDxfId="199"/>
    <tableColumn id="2" xr3:uid="{E7FBE75F-55E8-4B84-9051-9C31EADC8776}" name="Response" dataDxfId="198"/>
  </tableColumns>
  <tableStyleInfo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73AAA060-1F13-4CB6-A49A-AFD2187C7E3D}" name="GI_HourOp" displayName="GI_HourOp" ref="A35:B37" totalsRowShown="0" headerRowDxfId="197" dataDxfId="195" headerRowBorderDxfId="196" tableBorderDxfId="194" totalsRowBorderDxfId="193" headerRowCellStyle="Normal 6">
  <autoFilter ref="A35:B37" xr:uid="{73AAA060-1F13-4CB6-A49A-AFD2187C7E3D}">
    <filterColumn colId="0" hiddenButton="1"/>
    <filterColumn colId="1" hiddenButton="1"/>
  </autoFilter>
  <tableColumns count="2">
    <tableColumn id="1" xr3:uid="{6BFD0B3B-3FCF-4EDE-A3A1-19E0B2AD6CBF}" name="Requested Information" dataDxfId="192"/>
    <tableColumn id="2" xr3:uid="{1AAB9338-167A-48EC-9E6A-5ECFDBA42C1D}" name="Response" dataDxfId="191"/>
  </tableColumns>
  <tableStyleInfo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68AB9FF5-C76B-4EDA-9D67-3BA4EC00E128}" name="GI_FedAP_ApSum" displayName="GI_FedAP_ApSum" ref="A47:B50" totalsRowShown="0" headerRowDxfId="190" dataDxfId="188" headerRowBorderDxfId="189" tableBorderDxfId="187" totalsRowBorderDxfId="186" headerRowCellStyle="Normal 6">
  <autoFilter ref="A47:B50" xr:uid="{68AB9FF5-C76B-4EDA-9D67-3BA4EC00E128}">
    <filterColumn colId="0" hiddenButton="1"/>
    <filterColumn colId="1" hiddenButton="1"/>
  </autoFilter>
  <tableColumns count="2">
    <tableColumn id="1" xr3:uid="{FC4E1EC7-BDCB-4BAE-8944-523174366DCE}" name="Requested Information" dataDxfId="185"/>
    <tableColumn id="2" xr3:uid="{A1A23629-F2E7-4957-B162-B1665FEE8819}" name="Response" dataDxfId="184"/>
  </tableColumns>
  <tableStyleInfo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411DE768-EF60-4BBC-B558-056C0E8163B0}" name="GI_FedAp_PI" displayName="GI_FedAp_PI" ref="A52:D67" totalsRowShown="0" headerRowDxfId="183" dataDxfId="181" headerRowBorderDxfId="182" tableBorderDxfId="180" totalsRowBorderDxfId="179">
  <autoFilter ref="A52:D67" xr:uid="{411DE768-EF60-4BBC-B558-056C0E8163B0}">
    <filterColumn colId="0" hiddenButton="1"/>
    <filterColumn colId="1" hiddenButton="1"/>
    <filterColumn colId="2" hiddenButton="1"/>
    <filterColumn colId="3" hiddenButton="1"/>
  </autoFilter>
  <tableColumns count="4">
    <tableColumn id="1" xr3:uid="{E3A0B992-DC45-405B-BC97-01D1913BE787}" name="Pollutant" dataDxfId="178"/>
    <tableColumn id="2" xr3:uid="{7C78488B-4875-464B-ADEA-5439136B9CF0}" name="Project Increase (TPY)" dataDxfId="177"/>
    <tableColumn id="3" xr3:uid="{50981F56-9004-49BE-8E4D-F92087AE3647}" name="Threshold (TPY)" dataDxfId="176"/>
    <tableColumn id="4" xr3:uid="{6394A9DC-0D76-48D4-A816-BBAF4420EC84}" name="PSD Review Required?" dataDxfId="175">
      <calculatedColumnFormula>IF(OR(B53="", C53=""),"",IF(B53&gt;=C53,"Yes","No"))</calculatedColumnFormula>
    </tableColumn>
  </tableColumns>
  <tableStyleInfo showFirstColumn="0" showLastColumn="0" showRowStripes="0"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511B59F3-C333-4548-AE9C-BAF9F3364D58}" name="GI_FedAp_PI_NAS" displayName="GI_FedAp_PI_NAS" ref="A73:D77" totalsRowShown="0" headerRowDxfId="174" dataDxfId="172" headerRowBorderDxfId="173" tableBorderDxfId="171" totalsRowBorderDxfId="170">
  <autoFilter ref="A73:D77" xr:uid="{511B59F3-C333-4548-AE9C-BAF9F3364D58}">
    <filterColumn colId="0" hiddenButton="1"/>
    <filterColumn colId="1" hiddenButton="1"/>
    <filterColumn colId="2" hiddenButton="1"/>
    <filterColumn colId="3" hiddenButton="1"/>
  </autoFilter>
  <tableColumns count="4">
    <tableColumn id="1" xr3:uid="{D2FE09C9-2115-4376-9443-77B2D79081D8}" name="Pollutant" dataDxfId="169"/>
    <tableColumn id="2" xr3:uid="{FCD45A1D-A9A5-45DF-B89E-E92801695A08}" name="Project Increase (TPY)" dataDxfId="168"/>
    <tableColumn id="3" xr3:uid="{1B79BD17-3CFA-40E0-8178-658F849D2725}" name="Threshold (TPY)" dataDxfId="167"/>
    <tableColumn id="4" xr3:uid="{0DED3AA3-0A06-4C82-8334-C1C1BF5F492C}" name="NA Review Required?" dataDxfId="166">
      <calculatedColumnFormula>IF(OR(B74="",C74=""),"",IF(B74&gt;=C74,"Yes","No"))</calculatedColumnFormula>
    </tableColumn>
  </tableColumns>
  <tableStyleInfo showFirstColumn="0" showLastColumn="0" showRowStripes="0"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9C749019-6177-4725-8934-0E9EEF1D8A78}" name="GI_FedAP_County" displayName="GI_FedAP_County" ref="A41:B44" totalsRowShown="0" headerRowDxfId="165" dataDxfId="163" headerRowBorderDxfId="164" tableBorderDxfId="162" totalsRowBorderDxfId="161" headerRowCellStyle="Normal 6">
  <autoFilter ref="A41:B44" xr:uid="{9C749019-6177-4725-8934-0E9EEF1D8A78}">
    <filterColumn colId="0" hiddenButton="1"/>
    <filterColumn colId="1" hiddenButton="1"/>
  </autoFilter>
  <tableColumns count="2">
    <tableColumn id="1" xr3:uid="{34B6C519-2293-43C8-8EF4-C5A49623357C}" name="Requested Information" dataDxfId="160"/>
    <tableColumn id="2" xr3:uid="{5A08E60B-7ED8-421C-8D84-5B449950E9EE}" name="Response" dataDxfId="159"/>
  </tableColumns>
  <tableStyleInfo showFirstColumn="0" showLastColumn="0" showRowStripes="0"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C47344F-7BA5-467F-A392-44C327CC0D4A}" name="TAC261a2" displayName="TAC261a2" ref="A12:H32" totalsRowShown="0" headerRowDxfId="146" dataDxfId="144" headerRowBorderDxfId="145" totalsRowBorderDxfId="143">
  <autoFilter ref="A12:H32" xr:uid="{5C47344F-7BA5-467F-A392-44C327CC0D4A}">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xr3:uid="{6BA388FD-1CF8-47AF-86F4-51052385711D}" name="Chemical" dataDxfId="142"/>
    <tableColumn id="2" xr3:uid="{A702C11F-2446-41FC-B11A-2CE98D28B2BB}" name="Criteria Pollutant Designation" dataDxfId="141"/>
    <tableColumn id="3" xr3:uid="{3B016B06-7708-4456-8638-66684D7BEB89}" name="CAS No. (optional input)" dataDxfId="140"/>
    <tableColumn id="4" xr3:uid="{363A5428-EDB9-4105-A931-5C07CD62DF1C}" name="Emission Threshold (lb/hr)" dataDxfId="139"/>
    <tableColumn id="5" xr3:uid="{7BC9E521-5B15-4035-BC19-199E08D1894D}" name="Emission Threshold (tpy)" dataDxfId="138"/>
    <tableColumn id="6" xr3:uid="{F3E768DD-1270-4279-A355-E2716128946B}" name="Hourly Emissions (lb/hr)" dataDxfId="137"/>
    <tableColumn id="7" xr3:uid="{3C790760-2A94-4363-B2F3-4520F883799E}" name="Annual Emissions (tpy)" dataDxfId="136"/>
    <tableColumn id="8" xr3:uid="{3288F444-0366-4D9A-9EAC-0C9E036DC310}" name="Meets Threshold?" dataDxfId="135">
      <calculatedColumnFormula>IF(OR(A13="",G13="",F13&lt;0,G13&lt;0,AND(F13=0,G13=0)),"",IF(OR(F13&gt;D13,G13&gt;E13),"No","Yes"))</calculatedColumnFormula>
    </tableColumn>
  </tableColumns>
  <tableStyleInfo showFirstColumn="0" showLastColumn="0" showRowStripes="0"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12B6FA6-D914-443C-956F-8606789476FA}" name="TAC261a3" displayName="TAC261a3" ref="A38:I58" totalsRowShown="0" headerRowDxfId="134" dataDxfId="132" headerRowBorderDxfId="133" tableBorderDxfId="131" totalsRowBorderDxfId="130">
  <autoFilter ref="A38:I58" xr:uid="{112B6FA6-D914-443C-956F-8606789476FA}">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06728C85-DB04-4B8C-B424-C8D0B5D0BBAA}" name="Chemical" dataDxfId="129"/>
    <tableColumn id="2" xr3:uid="{FF4C35AB-0162-488F-9AA3-37D8BADEEEDC}" name="Criteria Pollutant Designation" dataDxfId="128"/>
    <tableColumn id="9" xr3:uid="{6FCB107B-2C8D-41E6-9A19-BE3E0B2B2976}" name="L Value  (mg/m3)" dataDxfId="127"/>
    <tableColumn id="3" xr3:uid="{8B902C96-0C6E-40FE-B345-9F902362C810}" name="CAS No. (optional input)" dataDxfId="126"/>
    <tableColumn id="4" xr3:uid="{E84B3BB5-36FE-4951-8815-64C5704920C4}" name="Emission Threshold (lb/hr)" dataDxfId="125"/>
    <tableColumn id="5" xr3:uid="{2B6648F5-9323-44A7-AF1E-6A6C36604745}" name="Emission Threshold (tpy)" dataDxfId="124"/>
    <tableColumn id="6" xr3:uid="{65C78DEE-FD7A-44C0-B162-30F5C85D9862}" name="Hourly Emissions (lb/hr)" dataDxfId="123"/>
    <tableColumn id="7" xr3:uid="{0DD938C6-97CE-49AC-A3FA-04875BB4E2AD}" name="Annual Emissions (tpy)" dataDxfId="122"/>
    <tableColumn id="8" xr3:uid="{9C9121C4-0130-48C7-883D-BCDAF7FD615A}" name="Meets Threshold?" dataDxfId="121">
      <calculatedColumnFormula>IF(OR(A39="",H39="",G39&lt;0,H39&lt;0,AND(G39=0,H39=0)),"",IF(OR(G39&gt;1,H39&gt;4.38),"No","Yes"))</calculatedColumnFormula>
    </tableColumn>
  </tableColumns>
  <tableStyleInfo showFirstColumn="0" showLastColumn="0" showRowStripes="0"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78A39C3-3274-4F8B-BA30-E03CF4F92ACD}" name="TAC262a2Table" displayName="TAC262a2Table" ref="A11:I31" totalsRowShown="0" headerRowDxfId="109" dataDxfId="107" headerRowBorderDxfId="108" tableBorderDxfId="106" totalsRowBorderDxfId="105">
  <autoFilter ref="A11:I31" xr:uid="{178A39C3-3274-4F8B-BA30-E03CF4F92ACD}">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E5E85520-BD93-47CA-BA47-5932A3E3E884}" name="Chemical" dataDxfId="104"/>
    <tableColumn id="2" xr3:uid="{495011F5-D8FC-45F5-87F8-83E506C79E82}" name="Criteria Pollutant Designation" dataDxfId="103"/>
    <tableColumn id="3" xr3:uid="{0AA3EE6D-A8A3-4129-B538-3E36A1C2FBE7}" name="CAS No. (optional input)" dataDxfId="102"/>
    <tableColumn id="4" xr3:uid="{5072AD82-466A-4D3B-A93F-51B85FECECBA}" name="L Value (mg/m3)" dataDxfId="101">
      <calculatedColumnFormula>IFERROR(VLOOKUP(TAC262a2Table[[#This Row],[Chemical]],List262[],2,0),0)</calculatedColumnFormula>
    </tableColumn>
    <tableColumn id="5" xr3:uid="{7D835AB5-52CB-4F3B-87F6-3856C090B93C}" name="E, maximum Hourly Emission Threshold (lb/hr)" dataDxfId="100">
      <calculatedColumnFormula>IF((D12/$I$8)&gt;6,6,D12/$I$8)</calculatedColumnFormula>
    </tableColumn>
    <tableColumn id="6" xr3:uid="{EA8B3F47-CA93-4763-946D-C6C41DB567E5}" name="Annual Emission Threshold (tpy)" dataDxfId="99">
      <calculatedColumnFormula>IF((E12*4.38)&gt;5,5,E12*4.38)</calculatedColumnFormula>
    </tableColumn>
    <tableColumn id="7" xr3:uid="{C31AA4C7-2880-4BF2-B9C0-8F8C333441AD}" name="Actual Hourly Increases (lb/hr)" dataDxfId="98"/>
    <tableColumn id="8" xr3:uid="{C09BBB59-E850-42AB-B4E4-A3921A20B813}" name="Actual Annual Increase (tpy)" dataDxfId="97"/>
    <tableColumn id="9" xr3:uid="{A032729B-2AFB-4B70-A376-29F70288E473}" name="Meets Threshold?" dataDxfId="96">
      <calculatedColumnFormula>IF(OR(D12=0,E12=0,F12=0,G12&lt;0,H12&lt;0,AND(G12=0,H12=0)),"",IF(OR(G12&gt;E12,H12&gt;F12),"No","Yes"))</calculatedColumnFormula>
    </tableColumn>
  </tableColumns>
  <tableStyleInfo showFirstColumn="0" showLastColumn="0" showRowStripes="0"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D17626F6-CD34-4735-8B1F-B0E20F512DCA}" name="TAC262a2TLV" displayName="TAC262a2TLV" ref="A36:I56" totalsRowShown="0" headerRowDxfId="95" dataDxfId="93" headerRowBorderDxfId="94" tableBorderDxfId="92" totalsRowBorderDxfId="91">
  <autoFilter ref="A36:I56" xr:uid="{D17626F6-CD34-4735-8B1F-B0E20F512DCA}">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0F252B31-77D7-4040-B5F2-2351974D8CE4}" name="Chemical" dataDxfId="90"/>
    <tableColumn id="2" xr3:uid="{6552A459-A732-4834-BBD3-7B3BC1A054A5}" name="Criteria Pollutant Designation" dataDxfId="89"/>
    <tableColumn id="3" xr3:uid="{4DE2CA5A-6CB9-4519-8755-59362FBB8EE8}" name="CAS No." dataDxfId="88">
      <calculatedColumnFormula>IFERROR(VLOOKUP(TAC262a2TLV[[#This Row],[Chemical]],'List-1997 ACGIH'!$A$5:$D$689,2,0),0)</calculatedColumnFormula>
    </tableColumn>
    <tableColumn id="4" xr3:uid="{1E388D77-2A55-4CAF-8CB0-AE88B480E4E1}" name="L Value (mg/m3)" dataDxfId="87">
      <calculatedColumnFormula>IFERROR(VLOOKUP(TAC262a2TLV[[#This Row],[Chemical]],'List-1997 ACGIH'!$A$6:$C$689,3,0),0)</calculatedColumnFormula>
    </tableColumn>
    <tableColumn id="5" xr3:uid="{3C183C86-CC25-45ED-8D9C-D945BB3AAD78}" name="E, maximum Hourly Emission Threshold (lb/hr)" dataDxfId="86">
      <calculatedColumnFormula>IF((D37/$I$8)&gt;6,6,D37/$I$8)</calculatedColumnFormula>
    </tableColumn>
    <tableColumn id="6" xr3:uid="{7314B6C5-1345-4B9A-972F-BAA1E16C65D6}" name="Annual Emission Threshold (tpy)" dataDxfId="85">
      <calculatedColumnFormula>IF((E37*4.38)&gt;5,5,E37*4.38)</calculatedColumnFormula>
    </tableColumn>
    <tableColumn id="7" xr3:uid="{29FFBE8E-2F59-4763-A99D-04FAC88CEF59}" name="Actual Hourly Increases (lb/hr)" dataDxfId="84"/>
    <tableColumn id="8" xr3:uid="{27E01BE9-6134-4881-A2C4-8068D455916E}" name="Actual Annual Increase (tpy)" dataDxfId="83"/>
    <tableColumn id="9" xr3:uid="{FDEF257B-389E-4274-8C8B-A8A3B2C3D26F}" name="Meets Threshold?" dataDxfId="82">
      <calculatedColumnFormula>IF(OR(D37=0,E37=0,F37=0,G37&lt;0,H37&lt;0,AND(G37=0,H37=0)),"",IF(OR(G37&gt;E37,H37&gt;F37),"No", "Yes"))</calculatedColumnFormula>
    </tableColumn>
  </tableColumns>
  <tableStyleInfo showFirstColumn="0" showLastColumn="0" showRowStripes="0"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F80BAF8-F277-46B2-BDAB-B628039C327A}" name="RuleSum261a2" displayName="RuleSum261a2" ref="A6:E26" totalsRowShown="0" headerRowDxfId="76" dataDxfId="74" headerRowBorderDxfId="75" totalsRowBorderDxfId="73">
  <autoFilter ref="A6:E26" xr:uid="{AF80BAF8-F277-46B2-BDAB-B628039C327A}">
    <filterColumn colId="0" hiddenButton="1"/>
    <filterColumn colId="1" hiddenButton="1"/>
    <filterColumn colId="2" hiddenButton="1"/>
    <filterColumn colId="3" hiddenButton="1"/>
    <filterColumn colId="4" hiddenButton="1"/>
  </autoFilter>
  <tableColumns count="5">
    <tableColumn id="1" xr3:uid="{86EF93E6-432E-475D-96A2-E15C7E0CC849}" name="Chemical" dataDxfId="72">
      <calculatedColumnFormula>IF('§106.261 Checklist'!A13=0,"",'§106.261 Checklist'!A13)</calculatedColumnFormula>
    </tableColumn>
    <tableColumn id="2" xr3:uid="{7C4E2C26-6440-48B9-B41B-2DF1346E3C16}" name="Actual lb/hr" dataDxfId="71">
      <calculatedColumnFormula>IF('§106.261 Checklist'!F13="", "", '§106.261 Checklist'!F13)</calculatedColumnFormula>
    </tableColumn>
    <tableColumn id="3" xr3:uid="{611F6FA0-5B6C-46D2-84FB-C1ED1D00F7B6}" name="Actual tpy" dataDxfId="70">
      <calculatedColumnFormula>IF('§106.261 Checklist'!G13="", "", '§106.261 Checklist'!G13)</calculatedColumnFormula>
    </tableColumn>
    <tableColumn id="4" xr3:uid="{822CE698-8824-4EBC-94D7-A2B5688B91FE}" name="Meets Threshold?" dataDxfId="69">
      <calculatedColumnFormula>'§106.261 Checklist'!H13</calculatedColumnFormula>
    </tableColumn>
    <tableColumn id="5" xr3:uid="{530350C4-226B-49FD-ACE8-E6C7334F787A}" name="Notes" dataDxfId="68"/>
  </tableColumns>
  <tableStyleInfo showFirstColumn="0" showLastColumn="0" showRowStripes="0"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69F82D24-2ED6-4995-8AC0-9A19241EEF47}" name="RuleSum262Table" displayName="RuleSum262Table" ref="G6:K26" totalsRowShown="0" headerRowDxfId="67" dataDxfId="65" headerRowBorderDxfId="66" totalsRowBorderDxfId="64">
  <autoFilter ref="G6:K26" xr:uid="{69F82D24-2ED6-4995-8AC0-9A19241EEF47}">
    <filterColumn colId="0" hiddenButton="1"/>
    <filterColumn colId="1" hiddenButton="1"/>
    <filterColumn colId="2" hiddenButton="1"/>
    <filterColumn colId="3" hiddenButton="1"/>
    <filterColumn colId="4" hiddenButton="1"/>
  </autoFilter>
  <tableColumns count="5">
    <tableColumn id="1" xr3:uid="{B25FBE98-0AB0-42F0-AAF7-114CAE1BF554}" name="Chemical" dataDxfId="63">
      <calculatedColumnFormula>IF('§106.262 Checklist'!A12=0,"",'§106.262 Checklist'!A12)</calculatedColumnFormula>
    </tableColumn>
    <tableColumn id="2" xr3:uid="{242C53AE-44D1-4D8D-AD80-76D74142A052}" name="Actual lb/hr" dataDxfId="62">
      <calculatedColumnFormula>IF('§106.262 Checklist'!G12="","",'§106.262 Checklist'!G12)</calculatedColumnFormula>
    </tableColumn>
    <tableColumn id="3" xr3:uid="{20D6240F-B222-4715-966E-532DF4C4D0E2}" name="Actual tpy" dataDxfId="61">
      <calculatedColumnFormula>IF('§106.262 Checklist'!H12="","",'§106.262 Checklist'!H12)</calculatedColumnFormula>
    </tableColumn>
    <tableColumn id="4" xr3:uid="{0909A196-0E2F-48D5-9F52-19D94C9C273A}" name="Meets Threshold?" dataDxfId="60">
      <calculatedColumnFormula>'§106.262 Checklist'!I12</calculatedColumnFormula>
    </tableColumn>
    <tableColumn id="5" xr3:uid="{FEA02FF9-32E8-4D42-AEA9-11A7E8F4C362}" name="Notes" dataDxfId="59"/>
  </tableColumns>
  <tableStyleInfo showFirstColumn="0" showLastColumn="0" showRowStripes="0"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B94CD99A-D558-4CBD-AD60-119C2F203C2B}" name="RuleSum261a3" displayName="RuleSum261a3" ref="A29:E49" totalsRowShown="0" headerRowDxfId="58" dataDxfId="56" headerRowBorderDxfId="57" tableBorderDxfId="55" totalsRowBorderDxfId="54">
  <autoFilter ref="A29:E49" xr:uid="{B94CD99A-D558-4CBD-AD60-119C2F203C2B}">
    <filterColumn colId="0" hiddenButton="1"/>
    <filterColumn colId="1" hiddenButton="1"/>
    <filterColumn colId="2" hiddenButton="1"/>
    <filterColumn colId="3" hiddenButton="1"/>
    <filterColumn colId="4" hiddenButton="1"/>
  </autoFilter>
  <tableColumns count="5">
    <tableColumn id="1" xr3:uid="{BA588A12-665C-41AF-9557-C029DAAD2375}" name="Chemical" dataDxfId="53">
      <calculatedColumnFormula>IF('§106.261 Checklist'!A39=0,"",'§106.261 Checklist'!A39)</calculatedColumnFormula>
    </tableColumn>
    <tableColumn id="2" xr3:uid="{6E9A6A6F-8F06-4023-B021-183D305CF163}" name="Actual lb/hr" dataDxfId="52">
      <calculatedColumnFormula>IF('§106.261 Checklist'!G39="","",'§106.261 Checklist'!G39)</calculatedColumnFormula>
    </tableColumn>
    <tableColumn id="3" xr3:uid="{E2DA53FD-C4CF-42E8-B4D4-36BA921782BF}" name="Actual tpy" dataDxfId="51">
      <calculatedColumnFormula>IF('§106.261 Checklist'!H39="","",'§106.261 Checklist'!H39)</calculatedColumnFormula>
    </tableColumn>
    <tableColumn id="4" xr3:uid="{7B3EB49C-4205-4112-9D28-A3051C0EE0F5}" name="Meets Threshold?" dataDxfId="50">
      <calculatedColumnFormula>'§106.261 Checklist'!I39</calculatedColumnFormula>
    </tableColumn>
    <tableColumn id="5" xr3:uid="{FC5A7637-541A-4356-9469-19963478C56E}" name="Notes" dataDxfId="49"/>
  </tableColumns>
  <tableStyleInfo showFirstColumn="0" showLastColumn="0" showRowStripes="0"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30A90B4E-A6A0-4D28-805A-6C077DA439D8}" name="RuleSum262a2TLV" displayName="RuleSum262a2TLV" ref="G29:K49" totalsRowShown="0" headerRowDxfId="48" dataDxfId="46" headerRowBorderDxfId="47" tableBorderDxfId="45" totalsRowBorderDxfId="44">
  <autoFilter ref="G29:K49" xr:uid="{30A90B4E-A6A0-4D28-805A-6C077DA439D8}">
    <filterColumn colId="0" hiddenButton="1"/>
    <filterColumn colId="1" hiddenButton="1"/>
    <filterColumn colId="2" hiddenButton="1"/>
    <filterColumn colId="3" hiddenButton="1"/>
    <filterColumn colId="4" hiddenButton="1"/>
  </autoFilter>
  <tableColumns count="5">
    <tableColumn id="1" xr3:uid="{5EF4A634-3A63-4A35-806E-C0E3EC84E595}" name="Chemical" dataDxfId="43">
      <calculatedColumnFormula>IF('§106.262 Checklist'!A37=0,"",'§106.262 Checklist'!A37)</calculatedColumnFormula>
    </tableColumn>
    <tableColumn id="2" xr3:uid="{9502A6CB-1293-4D08-BFF3-645075246069}" name="Actual lb/hr" dataDxfId="42">
      <calculatedColumnFormula>IF('§106.262 Checklist'!G37="","",'§106.262 Checklist'!G37)</calculatedColumnFormula>
    </tableColumn>
    <tableColumn id="3" xr3:uid="{324C945B-89E8-4F24-B160-7048EA115D20}" name="Actual tpy" dataDxfId="41">
      <calculatedColumnFormula>IF('§106.262 Checklist'!H37="","",'§106.262 Checklist'!H37)</calculatedColumnFormula>
    </tableColumn>
    <tableColumn id="4" xr3:uid="{578B2FD7-5ED9-4F7E-A59D-6F30FB4FBD72}" name="Meets Threshold?" dataDxfId="40">
      <calculatedColumnFormula>'§106.262 Checklist'!I37</calculatedColumnFormula>
    </tableColumn>
    <tableColumn id="5" xr3:uid="{3C9E6A91-DDF2-4536-8097-AA62905D24FA}" name="Notes" dataDxfId="39"/>
  </tableColumns>
  <tableStyleInfo showFirstColumn="0" showLastColumn="0" showRowStripes="0"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833394B4-B5A8-4D30-BCDF-1625CE5663AF}" name="RuleSumCPT" displayName="RuleSumCPT" ref="A53:E78" totalsRowShown="0" headerRowDxfId="38" dataDxfId="36" headerRowBorderDxfId="37" tableBorderDxfId="35">
  <autoFilter ref="A53:E78" xr:uid="{833394B4-B5A8-4D30-BCDF-1625CE5663AF}">
    <filterColumn colId="0" hiddenButton="1"/>
    <filterColumn colId="1" hiddenButton="1"/>
    <filterColumn colId="2" hiddenButton="1"/>
    <filterColumn colId="3" hiddenButton="1"/>
    <filterColumn colId="4" hiddenButton="1"/>
  </autoFilter>
  <tableColumns count="5">
    <tableColumn id="1" xr3:uid="{89ABF64D-74C5-4BA4-B671-C76841E7EAF7}" name="Rule" dataDxfId="34"/>
    <tableColumn id="2" xr3:uid="{E02B1F6C-B6D5-42C9-ADFB-66821FC2BC00}" name="Air Contaminant" dataDxfId="33"/>
    <tableColumn id="3" xr3:uid="{B2352B65-E6F5-4DF8-AD01-25BFE9CA7F3D}" name="Short-Term Emission Rate (lb/hr)" dataDxfId="32">
      <calculatedColumnFormula>SUMIFS(TAC262a2Table[Actual Hourly Increases (lb/hr)],TAC262a2Table[Criteria Pollutant Designation],B$62)+SUMIFS(TAC262a2TLV[Actual Hourly Increases (lb/hr)],TAC262a2TLV[Criteria Pollutant Designation],B$62)</calculatedColumnFormula>
    </tableColumn>
    <tableColumn id="4" xr3:uid="{68363C2A-611E-4FB7-9EE8-E6B8A62922E6}" name="Annual Emission Rate (tpy)" dataDxfId="31">
      <calculatedColumnFormula>SUMIFS(TAC262a2Table[Actual Annual Increase (tpy)],TAC262a2Table[Criteria Pollutant Designation],B$62)+SUMIFS(TAC262a2TLV[Actual Annual Increase (tpy)],TAC262a2TLV[Criteria Pollutant Designation],B$62)</calculatedColumnFormula>
    </tableColumn>
    <tableColumn id="5" xr3:uid="{2C1732AB-E41D-4CD4-80F6-41177FCED245}" name="Notes" dataDxfId="30"/>
  </tableColumns>
  <tableStyleInfo showFirstColumn="0" showLastColumn="0" showRowStripes="0"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2A0CAE5-6724-4713-91AB-29F1B4491AAD}" name="Emis_Sum" displayName="Emis_Sum" ref="A7:R27" totalsRowShown="0" headerRowDxfId="29" dataDxfId="28" tableBorderDxfId="27">
  <autoFilter ref="A7:R27" xr:uid="{C2A0CAE5-6724-4713-91AB-29F1B4491AAD}">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autoFilter>
  <tableColumns count="18">
    <tableColumn id="1" xr3:uid="{3B53DF34-732C-481B-AE93-5392637C2085}" name="EPN / Source Name" dataDxfId="26"/>
    <tableColumn id="2" xr3:uid="{AF87BE3F-DD03-43F5-A4C3-DDEAAA01BC8A}" name="Rule(s)" dataDxfId="25"/>
    <tableColumn id="3" xr3:uid="{870D9B57-24EB-4D8C-B837-AC8643282ABE}" name="VOC (lb/hr)" dataDxfId="24"/>
    <tableColumn id="4" xr3:uid="{BDDA17AC-89AC-436F-AB8B-C9EC50EFE593}" name="VOC (tpy)" dataDxfId="23"/>
    <tableColumn id="5" xr3:uid="{BA96CD8C-D6FD-4459-B0C8-57B008249FD6}" name="NOx (lb/hr)" dataDxfId="22"/>
    <tableColumn id="6" xr3:uid="{AC34A317-8DF2-4976-ADC7-68F9988D07E7}" name="NOx  (tpy)" dataDxfId="21"/>
    <tableColumn id="7" xr3:uid="{3565DDA6-C81E-4F91-BAED-F4875B679ECC}" name="CO (lb/hr)" dataDxfId="20"/>
    <tableColumn id="8" xr3:uid="{AECC7F0B-A875-4069-A599-170575D56660}" name="CO   (tpy)" dataDxfId="19"/>
    <tableColumn id="9" xr3:uid="{299DA45A-89F6-4D8D-8295-60D11BCC47BD}" name="SO2 (lb/hr)" dataDxfId="18"/>
    <tableColumn id="10" xr3:uid="{4CFE9CA4-CE04-47D2-A828-6AEFCC52DF18}" name="SO2  (tpy)" dataDxfId="17"/>
    <tableColumn id="11" xr3:uid="{F5284946-27E3-4C85-BAA1-E9EC37B94F83}" name="PM (lb/hr)" dataDxfId="16"/>
    <tableColumn id="12" xr3:uid="{777A2293-CE48-4F51-878E-5038F19C8D1F}" name="PM   (tpy)" dataDxfId="15"/>
    <tableColumn id="13" xr3:uid="{C7D0DC5E-FC8A-4C0F-90D7-9B681BCBBB73}" name="PM10 (lb/hr)" dataDxfId="14"/>
    <tableColumn id="14" xr3:uid="{F140D5CF-F1EF-4BB2-B142-96FB5303A30B}" name="PM10 (tpy)" dataDxfId="13"/>
    <tableColumn id="15" xr3:uid="{7FF980AE-CEF8-4809-A51E-DB83F71585A5}" name="PM2.5 (lb/hr)" dataDxfId="12"/>
    <tableColumn id="16" xr3:uid="{9AAFCBE2-32F6-4FBC-AADA-BCA8CC224076}" name="PM2.5 (tpy)" dataDxfId="11"/>
    <tableColumn id="17" xr3:uid="{557213EC-8287-4ECB-BBC7-A8A27F3ABAE8}" name="Other (lb/hr)" dataDxfId="10"/>
    <tableColumn id="18" xr3:uid="{8A1209B9-E386-421A-A430-D54FA5BAECBE}" name="Other (tpy)" dataDxfId="9"/>
  </tableColumns>
  <tableStyleInfo showFirstColumn="0" showLastColumn="0" showRowStripes="0"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990C5AD9-430E-4FB4-8E13-47C5FC3A22E6}" name="List261" displayName="List261" ref="A5:A54" totalsRowShown="0" headerRowDxfId="8" dataDxfId="6" headerRowBorderDxfId="7" tableBorderDxfId="5">
  <autoFilter ref="A5:A54" xr:uid="{990C5AD9-430E-4FB4-8E13-47C5FC3A22E6}"/>
  <tableColumns count="1">
    <tableColumn id="1" xr3:uid="{15522552-F676-4531-9B37-698C929BB72E}" name="Chemical" dataDxfId="4"/>
  </tableColumns>
  <tableStyleInfo showFirstColumn="0" showLastColumn="0" showRowStripes="0"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1EEE2740-257E-445C-90C9-695F55A4CBA8}" name="List262" displayName="List262" ref="A5:B99" totalsRowShown="0" headerRowBorderDxfId="3" tableBorderDxfId="2">
  <autoFilter ref="A5:B99" xr:uid="{1EEE2740-257E-445C-90C9-695F55A4CBA8}"/>
  <tableColumns count="2">
    <tableColumn id="1" xr3:uid="{175627C0-01F5-43D9-A2BA-680BB6F946D1}" name="Chemical" dataDxfId="1"/>
    <tableColumn id="2" xr3:uid="{D18F0D09-AD74-4D00-8335-2EEBB85C695B}" name="L mg/m3" dataDxfId="0"/>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exreg.sos.state.tx.us/public/readtac$ext.ViewTAC?tac_view=5&amp;ti=30&amp;pt=1&amp;ch=106&amp;sch=K&amp;rl=Y" TargetMode="External"/><Relationship Id="rId7" Type="http://schemas.openxmlformats.org/officeDocument/2006/relationships/printerSettings" Target="../printerSettings/printerSettings1.bin"/><Relationship Id="rId2" Type="http://schemas.openxmlformats.org/officeDocument/2006/relationships/hyperlink" Target="https://www.tceq.texas.gov/permitting/air/confidential.html" TargetMode="External"/><Relationship Id="rId1" Type="http://schemas.openxmlformats.org/officeDocument/2006/relationships/hyperlink" Target="https://www3.tceq.texas.gov/steers/" TargetMode="External"/><Relationship Id="rId6" Type="http://schemas.openxmlformats.org/officeDocument/2006/relationships/hyperlink" Target="https://www.tceq.texas.gov/permitting/air/confidential.html" TargetMode="External"/><Relationship Id="rId5" Type="http://schemas.openxmlformats.org/officeDocument/2006/relationships/hyperlink" Target="https://www3.tceq.texas.gov/steers/" TargetMode="External"/><Relationship Id="rId4" Type="http://schemas.openxmlformats.org/officeDocument/2006/relationships/hyperlink" Target="https://texreg.sos.state.tx.us/public/readtac$ext.ViewTAC?tac_view=5&amp;ti=30&amp;pt=1&amp;ch=106&amp;sch=K&amp;rl=Y" TargetMode="External"/></Relationships>
</file>

<file path=xl/worksheets/_rels/sheet2.xml.rels><?xml version="1.0" encoding="UTF-8" standalone="yes"?>
<Relationships xmlns="http://schemas.openxmlformats.org/package/2006/relationships"><Relationship Id="rId8" Type="http://schemas.openxmlformats.org/officeDocument/2006/relationships/table" Target="../tables/table7.xml"/><Relationship Id="rId3" Type="http://schemas.openxmlformats.org/officeDocument/2006/relationships/table" Target="../tables/table2.xml"/><Relationship Id="rId7" Type="http://schemas.openxmlformats.org/officeDocument/2006/relationships/table" Target="../tables/table6.xml"/><Relationship Id="rId2" Type="http://schemas.openxmlformats.org/officeDocument/2006/relationships/table" Target="../tables/table1.xml"/><Relationship Id="rId1" Type="http://schemas.openxmlformats.org/officeDocument/2006/relationships/printerSettings" Target="../printerSettings/printerSettings2.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 Id="rId9" Type="http://schemas.openxmlformats.org/officeDocument/2006/relationships/table" Target="../tables/table8.xml"/></Relationships>
</file>

<file path=xl/worksheets/_rels/sheet3.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table" Target="../tables/table9.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table" Target="../tables/table1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printerSettings" Target="../printerSettings/printerSettings5.bin"/><Relationship Id="rId6" Type="http://schemas.openxmlformats.org/officeDocument/2006/relationships/table" Target="../tables/table17.xml"/><Relationship Id="rId5" Type="http://schemas.openxmlformats.org/officeDocument/2006/relationships/table" Target="../tables/table16.xml"/><Relationship Id="rId4" Type="http://schemas.openxmlformats.org/officeDocument/2006/relationships/table" Target="../tables/table15.xml"/></Relationships>
</file>

<file path=xl/worksheets/_rels/sheet6.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www.federalregister.gov/documents/2022/10/07/2022-20458/determinations-of-attainment-by-the-attainment-date-extensions-of-the-attainment-date-and" TargetMode="External"/><Relationship Id="rId1" Type="http://schemas.openxmlformats.org/officeDocument/2006/relationships/hyperlink" Target="https://www.federalregister.gov/documents/2022/10/07/2022-20460/determinations-of-attainment-by-the-attainment-date-extensions-of-the-attainment-date-and"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DCDCFF"/>
    <pageSetUpPr fitToPage="1"/>
  </sheetPr>
  <dimension ref="A1:C37"/>
  <sheetViews>
    <sheetView showGridLines="0" tabSelected="1" zoomScaleNormal="100" workbookViewId="0">
      <selection sqref="A1:B1"/>
    </sheetView>
  </sheetViews>
  <sheetFormatPr defaultColWidth="0" defaultRowHeight="14.25" zeroHeight="1" x14ac:dyDescent="0.2"/>
  <cols>
    <col min="1" max="1" width="33.375" style="1" customWidth="1"/>
    <col min="2" max="2" width="70.5" style="1" customWidth="1"/>
    <col min="3" max="3" width="2.625" customWidth="1"/>
    <col min="4" max="16384" width="9" hidden="1"/>
  </cols>
  <sheetData>
    <row r="1" spans="1:2" ht="18" x14ac:dyDescent="0.25">
      <c r="A1" s="392" t="s">
        <v>1790</v>
      </c>
      <c r="B1" s="393"/>
    </row>
    <row r="2" spans="1:2" ht="15" customHeight="1" x14ac:dyDescent="0.2">
      <c r="A2" s="396" t="s">
        <v>1789</v>
      </c>
      <c r="B2" s="397"/>
    </row>
    <row r="3" spans="1:2" ht="15" customHeight="1" x14ac:dyDescent="0.2">
      <c r="A3" s="396" t="s">
        <v>1784</v>
      </c>
      <c r="B3" s="397"/>
    </row>
    <row r="4" spans="1:2" ht="15" customHeight="1" x14ac:dyDescent="0.2">
      <c r="A4" s="396" t="s">
        <v>1785</v>
      </c>
      <c r="B4" s="397"/>
    </row>
    <row r="5" spans="1:2" ht="15" customHeight="1" thickBot="1" x14ac:dyDescent="0.25">
      <c r="A5" s="394" t="s">
        <v>2111</v>
      </c>
      <c r="B5" s="395"/>
    </row>
    <row r="6" spans="1:2" ht="30" customHeight="1" x14ac:dyDescent="0.2">
      <c r="A6" s="405" t="s">
        <v>1791</v>
      </c>
      <c r="B6" s="406"/>
    </row>
    <row r="7" spans="1:2" ht="15" customHeight="1" x14ac:dyDescent="0.2">
      <c r="A7" s="331" t="s">
        <v>2078</v>
      </c>
      <c r="B7" s="40"/>
    </row>
    <row r="8" spans="1:2" ht="180" customHeight="1" x14ac:dyDescent="0.2">
      <c r="A8" s="409" t="s">
        <v>2090</v>
      </c>
      <c r="B8" s="410"/>
    </row>
    <row r="9" spans="1:2" ht="15" customHeight="1" x14ac:dyDescent="0.2">
      <c r="A9" s="260"/>
      <c r="B9" s="40"/>
    </row>
    <row r="10" spans="1:2" ht="15" customHeight="1" x14ac:dyDescent="0.2">
      <c r="A10" s="417" t="s">
        <v>1432</v>
      </c>
      <c r="B10" s="418"/>
    </row>
    <row r="11" spans="1:2" ht="15" customHeight="1" x14ac:dyDescent="0.2">
      <c r="A11" s="419" t="s">
        <v>1053</v>
      </c>
      <c r="B11" s="420"/>
    </row>
    <row r="12" spans="1:2" ht="15" customHeight="1" x14ac:dyDescent="0.2">
      <c r="A12" s="281"/>
      <c r="B12" s="282"/>
    </row>
    <row r="13" spans="1:2" ht="15" customHeight="1" thickBot="1" x14ac:dyDescent="0.25">
      <c r="A13" s="283" t="s">
        <v>1788</v>
      </c>
      <c r="B13" s="284"/>
    </row>
    <row r="14" spans="1:2" ht="15" customHeight="1" thickBot="1" x14ac:dyDescent="0.25">
      <c r="A14" s="114"/>
      <c r="B14" s="71"/>
    </row>
    <row r="15" spans="1:2" ht="16.5" customHeight="1" thickBot="1" x14ac:dyDescent="0.25">
      <c r="A15" s="413" t="s">
        <v>1792</v>
      </c>
      <c r="B15" s="414"/>
    </row>
    <row r="16" spans="1:2" ht="47.25" customHeight="1" x14ac:dyDescent="0.2">
      <c r="A16" s="407" t="s">
        <v>1793</v>
      </c>
      <c r="B16" s="408"/>
    </row>
    <row r="17" spans="1:2" ht="15.75" customHeight="1" x14ac:dyDescent="0.2">
      <c r="A17" s="411" t="s">
        <v>1047</v>
      </c>
      <c r="B17" s="412"/>
    </row>
    <row r="18" spans="1:2" ht="75" customHeight="1" x14ac:dyDescent="0.2">
      <c r="A18" s="415" t="s">
        <v>1440</v>
      </c>
      <c r="B18" s="416"/>
    </row>
    <row r="19" spans="1:2" ht="15.75" customHeight="1" thickBot="1" x14ac:dyDescent="0.25">
      <c r="A19" s="402" t="s">
        <v>1051</v>
      </c>
      <c r="B19" s="403"/>
    </row>
    <row r="20" spans="1:2" ht="15" customHeight="1" thickBot="1" x14ac:dyDescent="0.25">
      <c r="A20" s="422"/>
      <c r="B20" s="422"/>
    </row>
    <row r="21" spans="1:2" ht="18" customHeight="1" thickBot="1" x14ac:dyDescent="0.25">
      <c r="A21" s="398" t="s">
        <v>1024</v>
      </c>
      <c r="B21" s="399"/>
    </row>
    <row r="22" spans="1:2" ht="17.100000000000001" customHeight="1" x14ac:dyDescent="0.2">
      <c r="A22" s="400" t="s">
        <v>2091</v>
      </c>
      <c r="B22" s="401"/>
    </row>
    <row r="23" spans="1:2" ht="17.100000000000001" customHeight="1" x14ac:dyDescent="0.2">
      <c r="A23" s="285" t="s">
        <v>1023</v>
      </c>
      <c r="B23" s="286" t="s">
        <v>1025</v>
      </c>
    </row>
    <row r="24" spans="1:2" ht="17.100000000000001" customHeight="1" x14ac:dyDescent="0.2">
      <c r="A24" s="285" t="s">
        <v>1</v>
      </c>
      <c r="B24" s="286" t="s">
        <v>1026</v>
      </c>
    </row>
    <row r="25" spans="1:2" ht="17.100000000000001" customHeight="1" x14ac:dyDescent="0.2">
      <c r="A25" s="285" t="s">
        <v>120</v>
      </c>
      <c r="B25" s="286" t="s">
        <v>1794</v>
      </c>
    </row>
    <row r="26" spans="1:2" ht="17.100000000000001" customHeight="1" x14ac:dyDescent="0.2">
      <c r="A26" s="285" t="s">
        <v>919</v>
      </c>
      <c r="B26" s="286" t="s">
        <v>1795</v>
      </c>
    </row>
    <row r="27" spans="1:2" ht="17.100000000000001" customHeight="1" x14ac:dyDescent="0.2">
      <c r="A27" s="285" t="s">
        <v>1439</v>
      </c>
      <c r="B27" s="287" t="s">
        <v>1796</v>
      </c>
    </row>
    <row r="28" spans="1:2" ht="17.100000000000001" customHeight="1" x14ac:dyDescent="0.2">
      <c r="A28" s="285" t="s">
        <v>2106</v>
      </c>
      <c r="B28" s="286" t="s">
        <v>2107</v>
      </c>
    </row>
    <row r="29" spans="1:2" ht="17.100000000000001" customHeight="1" x14ac:dyDescent="0.2">
      <c r="A29" s="285" t="s">
        <v>1028</v>
      </c>
      <c r="B29" s="299" t="s">
        <v>1873</v>
      </c>
    </row>
    <row r="30" spans="1:2" ht="17.100000000000001" customHeight="1" x14ac:dyDescent="0.2">
      <c r="A30" s="285" t="s">
        <v>1059</v>
      </c>
      <c r="B30" s="300" t="s">
        <v>1474</v>
      </c>
    </row>
    <row r="31" spans="1:2" ht="17.100000000000001" customHeight="1" x14ac:dyDescent="0.2">
      <c r="A31" s="285" t="s">
        <v>2103</v>
      </c>
      <c r="B31" s="300" t="s">
        <v>1874</v>
      </c>
    </row>
    <row r="32" spans="1:2" ht="17.100000000000001" customHeight="1" x14ac:dyDescent="0.2">
      <c r="A32" s="285" t="s">
        <v>2104</v>
      </c>
      <c r="B32" s="300" t="s">
        <v>1875</v>
      </c>
    </row>
    <row r="33" spans="1:2" ht="17.100000000000001" customHeight="1" thickBot="1" x14ac:dyDescent="0.25">
      <c r="A33" s="288" t="s">
        <v>1843</v>
      </c>
      <c r="B33" s="289" t="s">
        <v>1876</v>
      </c>
    </row>
    <row r="34" spans="1:2" x14ac:dyDescent="0.2">
      <c r="A34" s="65"/>
      <c r="B34" s="65"/>
    </row>
    <row r="35" spans="1:2" x14ac:dyDescent="0.2">
      <c r="A35" s="421" t="s">
        <v>1431</v>
      </c>
      <c r="B35" s="421"/>
    </row>
    <row r="36" spans="1:2" x14ac:dyDescent="0.2"/>
    <row r="37" spans="1:2" x14ac:dyDescent="0.2">
      <c r="A37" s="404" t="s">
        <v>2115</v>
      </c>
      <c r="B37" s="404"/>
    </row>
  </sheetData>
  <sheetProtection algorithmName="SHA-512" hashValue="NWTtKEpRamnNdywN9RBIVv1NLlaYffy2oENB/u7y2CwNLd/2AD2SRnHSUxrR+S7h87fDUslqDcYvEAqPmXh+lg==" saltValue="VTXZm2M0rwRKOnZSwOYAJA==" spinCount="100000" sheet="1" objects="1" scenarios="1" formatColumns="0" formatRows="0"/>
  <mergeCells count="19">
    <mergeCell ref="A21:B21"/>
    <mergeCell ref="A22:B22"/>
    <mergeCell ref="A19:B19"/>
    <mergeCell ref="A37:B37"/>
    <mergeCell ref="A6:B6"/>
    <mergeCell ref="A16:B16"/>
    <mergeCell ref="A8:B8"/>
    <mergeCell ref="A17:B17"/>
    <mergeCell ref="A15:B15"/>
    <mergeCell ref="A18:B18"/>
    <mergeCell ref="A10:B10"/>
    <mergeCell ref="A11:B11"/>
    <mergeCell ref="A35:B35"/>
    <mergeCell ref="A20:B20"/>
    <mergeCell ref="A1:B1"/>
    <mergeCell ref="A5:B5"/>
    <mergeCell ref="A3:B3"/>
    <mergeCell ref="A4:B4"/>
    <mergeCell ref="A2:B2"/>
  </mergeCells>
  <hyperlinks>
    <hyperlink ref="A23" location="Cover!A1" tooltip="Link to cover worksheet" display="Cover" xr:uid="{FE08171F-07BA-4CB2-8BDD-809C80460E00}"/>
    <hyperlink ref="A24" location="'General Information'!A1" tooltip="Link to general information worksheet" display="General Information" xr:uid="{AE96BEE1-E33A-4F90-A36B-ED0D6001C814}"/>
    <hyperlink ref="A35:B35" location="'General Information'!A1" tooltip="Link to general information worksheet" display="Click here to go to the General Information sheet." xr:uid="{26EDE63B-A447-4ED4-AD26-153B2EADCFB0}"/>
    <hyperlink ref="A17" r:id="rId1" xr:uid="{353FF8E3-8746-4EA6-A162-4C85C34C4DEA}"/>
    <hyperlink ref="A19" r:id="rId2" xr:uid="{8D3A1D29-F8E9-4944-A63C-D9310372126B}"/>
    <hyperlink ref="A11" r:id="rId3" xr:uid="{E4E841E3-E80E-4622-8CD5-97C8FEF50021}"/>
    <hyperlink ref="A33" location="'List-1997 ACGIH'!A1" tooltip="Link to Emission Summary worksheet" display="List-1997 ACGIH" xr:uid="{4815AFB0-2BE6-4182-A8CD-33CC345B7121}"/>
    <hyperlink ref="A11:B11" r:id="rId4" tooltip="Link to rule text in 30 TAC Chpater 106" display="https://texreg.sos.state.tx.us/public/readtac$ext.ViewTAC?tac_view=5&amp;ti=30&amp;pt=1&amp;ch=106&amp;sch=K&amp;rl=Y" xr:uid="{38CE3541-6A67-42E7-AB18-1D0D8CC2CA2E}"/>
    <hyperlink ref="A17:B17" r:id="rId5" tooltip="Link to online TCEQ STEERS system" display="https://www3.tceq.texas.gov/steers/" xr:uid="{AD7C567B-06B8-4CC6-91AD-8A5A1930B292}"/>
    <hyperlink ref="A19:B19" r:id="rId6" tooltip="Link to TCEQ Confidential Information" display="https://www.tceq.texas.gov/permitting/air/confidential.html" xr:uid="{F4A0593A-5662-4801-BF78-EAA141DC158A}"/>
    <hyperlink ref="A29" location="'Rule Summary'!Print_Area" tooltip="Link to 106.262 TLV worksheet" display="Rule Summary" xr:uid="{9B2F723B-2651-4C52-BFF2-E6C522212FB1}"/>
    <hyperlink ref="A27" location="'§106.262 Checklist'!A4" tooltip="Link to 106.261 a 3 worksheet" display="§106.262 Checklist" xr:uid="{0FD9CF89-6F04-4E25-9E66-2AC33DB72534}"/>
    <hyperlink ref="A28" location="'§106.262 Checklist'!A59" tooltip="Link to 106.261 a 3 worksheet" display="§106.262(a)(3)-(4)" xr:uid="{73D3CCC7-90D6-490C-BAA8-20889E7F10B1}"/>
    <hyperlink ref="A26" location="'§106.261 Checklist'!A34" tooltip="Link to 106.261 a 2 worksheet" display="§106.261(a)(3)" xr:uid="{54F2EF41-F01A-43C8-A081-CB0DBEDF1DD8}"/>
    <hyperlink ref="A30" location="'Emission Summary'!A1" tooltip="Link to Emission Summary worksheet" display="Emission Summary" xr:uid="{870DF245-0638-4C94-B01D-C5545021C73E}"/>
    <hyperlink ref="A31" location="'List-261 chemicals'!A1" tooltip="Link to Emission Summary worksheet" display="List-261 chemicals" xr:uid="{FC117732-EE66-4AD4-95BC-5F796B5844ED}"/>
    <hyperlink ref="A32" location="'List-262 chemicals'!A1" tooltip="Link to Emission Summary worksheet" display="List-262 chemicals" xr:uid="{341DDF76-A334-4C59-9B21-4BD410335995}"/>
    <hyperlink ref="A25" location="'§106.261 Checklist'!A9" tooltip="Link to 106.261 a 2 worksheet" display="§106.261(a)(2)" xr:uid="{3DB2187A-B8E8-4D10-BD1C-7741B0A785EF}"/>
  </hyperlinks>
  <pageMargins left="0.7" right="0.7" top="0.85593750000000002" bottom="0.75" header="0.3" footer="0.3"/>
  <pageSetup scale="80" fitToHeight="0" orientation="portrait" r:id="rId7"/>
  <headerFooter>
    <oddHeader>&amp;CTexas Commission on Environmental Quality
General Facilities Workbook
&amp;A&amp;RDate: &amp;D
Project/Permit: __________
Company: __________</oddHeader>
    <oddFooter>&amp;LTCEQ - Form 20896 (Revised 1/23)&amp;CPage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DCDC"/>
    <pageSetUpPr fitToPage="1"/>
  </sheetPr>
  <dimension ref="A1:E88"/>
  <sheetViews>
    <sheetView showGridLines="0" zoomScaleNormal="100" workbookViewId="0">
      <selection sqref="A1:D1"/>
    </sheetView>
  </sheetViews>
  <sheetFormatPr defaultColWidth="0" defaultRowHeight="14.25" zeroHeight="1" x14ac:dyDescent="0.2"/>
  <cols>
    <col min="1" max="2" width="60.625" style="11" customWidth="1"/>
    <col min="3" max="4" width="14.625" style="11" customWidth="1"/>
    <col min="5" max="5" width="2.625" style="1" customWidth="1"/>
    <col min="6" max="16384" width="9" style="1" hidden="1"/>
  </cols>
  <sheetData>
    <row r="1" spans="1:5" ht="18.75" customHeight="1" thickBot="1" x14ac:dyDescent="0.25">
      <c r="A1" s="427" t="s">
        <v>1</v>
      </c>
      <c r="B1" s="428"/>
      <c r="C1" s="428"/>
      <c r="D1" s="429"/>
    </row>
    <row r="2" spans="1:5" ht="90.75" customHeight="1" thickBot="1" x14ac:dyDescent="0.25">
      <c r="A2" s="433" t="s">
        <v>2074</v>
      </c>
      <c r="B2" s="434"/>
      <c r="C2" s="88"/>
      <c r="D2" s="89"/>
    </row>
    <row r="3" spans="1:5" ht="15" customHeight="1" thickBot="1" x14ac:dyDescent="0.25">
      <c r="A3" s="338"/>
      <c r="B3" s="115"/>
      <c r="C3" s="115"/>
      <c r="D3" s="115"/>
    </row>
    <row r="4" spans="1:5" ht="16.5" customHeight="1" thickBot="1" x14ac:dyDescent="0.25">
      <c r="A4" s="271" t="s">
        <v>2</v>
      </c>
      <c r="B4" s="272"/>
      <c r="C4" s="116"/>
      <c r="D4" s="117"/>
    </row>
    <row r="5" spans="1:5" ht="15" customHeight="1" x14ac:dyDescent="0.2">
      <c r="A5" s="72" t="s">
        <v>1823</v>
      </c>
      <c r="B5" s="70" t="s">
        <v>1824</v>
      </c>
      <c r="C5" s="274"/>
      <c r="D5" s="275"/>
      <c r="E5" s="7"/>
    </row>
    <row r="6" spans="1:5" ht="15" customHeight="1" x14ac:dyDescent="0.2">
      <c r="A6" s="56" t="s">
        <v>880</v>
      </c>
      <c r="B6" s="58"/>
      <c r="C6" s="68"/>
      <c r="D6" s="73"/>
    </row>
    <row r="7" spans="1:5" ht="30" customHeight="1" x14ac:dyDescent="0.2">
      <c r="A7" s="56" t="s">
        <v>881</v>
      </c>
      <c r="B7" s="58"/>
      <c r="C7" s="68"/>
      <c r="D7" s="73"/>
    </row>
    <row r="8" spans="1:5" ht="30" customHeight="1" x14ac:dyDescent="0.2">
      <c r="A8" s="56" t="s">
        <v>1836</v>
      </c>
      <c r="B8" s="58"/>
      <c r="C8" s="68"/>
      <c r="D8" s="73"/>
    </row>
    <row r="9" spans="1:5" ht="75" customHeight="1" x14ac:dyDescent="0.2">
      <c r="A9" s="74" t="s">
        <v>1071</v>
      </c>
      <c r="B9" s="63"/>
      <c r="C9" s="68"/>
      <c r="D9" s="73"/>
    </row>
    <row r="10" spans="1:5" ht="15" customHeight="1" x14ac:dyDescent="0.2">
      <c r="A10" s="74" t="s">
        <v>102</v>
      </c>
      <c r="B10" s="78"/>
      <c r="C10" s="68"/>
      <c r="D10" s="73"/>
    </row>
    <row r="11" spans="1:5" ht="30" customHeight="1" x14ac:dyDescent="0.2">
      <c r="A11" s="74" t="s">
        <v>2071</v>
      </c>
      <c r="B11" s="78"/>
      <c r="C11" s="68"/>
      <c r="D11" s="73"/>
    </row>
    <row r="12" spans="1:5" ht="15" customHeight="1" x14ac:dyDescent="0.2">
      <c r="A12" s="74" t="s">
        <v>1052</v>
      </c>
      <c r="B12" s="78"/>
      <c r="C12" s="68"/>
      <c r="D12" s="73"/>
    </row>
    <row r="13" spans="1:5" ht="15" customHeight="1" x14ac:dyDescent="0.2">
      <c r="A13" s="74" t="s">
        <v>1475</v>
      </c>
      <c r="B13" s="78"/>
      <c r="C13" s="68"/>
      <c r="D13" s="73"/>
    </row>
    <row r="14" spans="1:5" ht="15" customHeight="1" x14ac:dyDescent="0.2">
      <c r="A14" s="75" t="s">
        <v>1473</v>
      </c>
      <c r="B14" s="78"/>
      <c r="C14" s="68"/>
      <c r="D14" s="73"/>
      <c r="E14" s="14"/>
    </row>
    <row r="15" spans="1:5" ht="15" customHeight="1" thickBot="1" x14ac:dyDescent="0.25">
      <c r="A15" s="113" t="s">
        <v>1433</v>
      </c>
      <c r="B15" s="57"/>
      <c r="C15" s="76"/>
      <c r="D15" s="77"/>
      <c r="E15" s="14"/>
    </row>
    <row r="16" spans="1:5" ht="15" thickBot="1" x14ac:dyDescent="0.25">
      <c r="A16" s="268"/>
      <c r="B16" s="268"/>
      <c r="C16" s="68"/>
      <c r="D16" s="68"/>
    </row>
    <row r="17" spans="1:5" ht="16.5" customHeight="1" thickBot="1" x14ac:dyDescent="0.25">
      <c r="A17" s="120" t="s">
        <v>1050</v>
      </c>
      <c r="B17" s="116"/>
      <c r="C17" s="116"/>
      <c r="D17" s="117"/>
    </row>
    <row r="18" spans="1:5" ht="15" customHeight="1" x14ac:dyDescent="0.2">
      <c r="A18" s="69" t="s">
        <v>1823</v>
      </c>
      <c r="B18" s="70" t="s">
        <v>1824</v>
      </c>
      <c r="C18" s="118"/>
      <c r="D18" s="119"/>
      <c r="E18" s="7"/>
    </row>
    <row r="19" spans="1:5" ht="30" customHeight="1" x14ac:dyDescent="0.2">
      <c r="A19" s="270" t="s">
        <v>1048</v>
      </c>
      <c r="B19" s="63"/>
      <c r="C19" s="68"/>
      <c r="D19" s="73"/>
    </row>
    <row r="20" spans="1:5" ht="30" customHeight="1" x14ac:dyDescent="0.2">
      <c r="A20" s="263" t="s">
        <v>1039</v>
      </c>
      <c r="B20" s="78"/>
      <c r="C20" s="68"/>
      <c r="D20" s="73"/>
    </row>
    <row r="21" spans="1:5" ht="30" customHeight="1" x14ac:dyDescent="0.2">
      <c r="A21" s="263" t="s">
        <v>1040</v>
      </c>
      <c r="B21" s="78"/>
      <c r="C21" s="68"/>
      <c r="D21" s="73"/>
    </row>
    <row r="22" spans="1:5" ht="60" customHeight="1" x14ac:dyDescent="0.2">
      <c r="A22" s="267" t="s">
        <v>0</v>
      </c>
      <c r="B22" s="78"/>
      <c r="C22" s="68"/>
      <c r="D22" s="73"/>
    </row>
    <row r="23" spans="1:5" ht="30" customHeight="1" x14ac:dyDescent="0.2">
      <c r="A23" s="267" t="s">
        <v>4</v>
      </c>
      <c r="B23" s="78"/>
      <c r="C23" s="68"/>
      <c r="D23" s="73"/>
    </row>
    <row r="24" spans="1:5" ht="45" customHeight="1" x14ac:dyDescent="0.2">
      <c r="A24" s="267" t="s">
        <v>5</v>
      </c>
      <c r="B24" s="78"/>
      <c r="C24" s="68"/>
      <c r="D24" s="73"/>
    </row>
    <row r="25" spans="1:5" ht="45" customHeight="1" thickBot="1" x14ac:dyDescent="0.25">
      <c r="A25" s="79" t="s">
        <v>1837</v>
      </c>
      <c r="B25" s="64"/>
      <c r="C25" s="76"/>
      <c r="D25" s="77"/>
    </row>
    <row r="26" spans="1:5" ht="15" thickBot="1" x14ac:dyDescent="0.25">
      <c r="A26" s="268"/>
      <c r="B26" s="268"/>
      <c r="C26" s="68"/>
      <c r="D26" s="68"/>
    </row>
    <row r="27" spans="1:5" ht="16.5" customHeight="1" thickBot="1" x14ac:dyDescent="0.25">
      <c r="A27" s="120" t="s">
        <v>101</v>
      </c>
      <c r="B27" s="116"/>
      <c r="C27" s="116"/>
      <c r="D27" s="117"/>
    </row>
    <row r="28" spans="1:5" ht="105" customHeight="1" x14ac:dyDescent="0.2">
      <c r="A28" s="438" t="s">
        <v>2092</v>
      </c>
      <c r="B28" s="439"/>
      <c r="C28" s="439"/>
      <c r="D28" s="440"/>
    </row>
    <row r="29" spans="1:5" ht="15" customHeight="1" x14ac:dyDescent="0.2">
      <c r="A29" s="69" t="s">
        <v>1823</v>
      </c>
      <c r="B29" s="70" t="s">
        <v>1824</v>
      </c>
      <c r="C29" s="274"/>
      <c r="D29" s="275"/>
      <c r="E29" s="7"/>
    </row>
    <row r="30" spans="1:5" ht="30" customHeight="1" x14ac:dyDescent="0.2">
      <c r="A30" s="270" t="s">
        <v>1434</v>
      </c>
      <c r="B30" s="81"/>
      <c r="C30" s="68"/>
      <c r="D30" s="73"/>
    </row>
    <row r="31" spans="1:5" ht="60" customHeight="1" thickBot="1" x14ac:dyDescent="0.25">
      <c r="A31" s="82" t="s">
        <v>1049</v>
      </c>
      <c r="B31" s="83"/>
      <c r="C31" s="76"/>
      <c r="D31" s="77"/>
    </row>
    <row r="32" spans="1:5" ht="15" thickBot="1" x14ac:dyDescent="0.25">
      <c r="A32" s="121"/>
      <c r="B32" s="121"/>
      <c r="C32" s="80"/>
      <c r="D32" s="80"/>
    </row>
    <row r="33" spans="1:5" ht="16.5" customHeight="1" thickBot="1" x14ac:dyDescent="0.25">
      <c r="A33" s="120" t="s">
        <v>1424</v>
      </c>
      <c r="B33" s="116"/>
      <c r="C33" s="116"/>
      <c r="D33" s="117"/>
    </row>
    <row r="34" spans="1:5" ht="60" customHeight="1" x14ac:dyDescent="0.2">
      <c r="A34" s="456" t="s">
        <v>2093</v>
      </c>
      <c r="B34" s="448"/>
      <c r="C34" s="448"/>
      <c r="D34" s="449"/>
    </row>
    <row r="35" spans="1:5" ht="15" customHeight="1" x14ac:dyDescent="0.2">
      <c r="A35" s="69" t="s">
        <v>1823</v>
      </c>
      <c r="B35" s="201" t="s">
        <v>1824</v>
      </c>
      <c r="C35" s="61"/>
      <c r="D35" s="275"/>
      <c r="E35" s="7"/>
    </row>
    <row r="36" spans="1:5" ht="15" customHeight="1" x14ac:dyDescent="0.2">
      <c r="A36" s="122" t="s">
        <v>1436</v>
      </c>
      <c r="B36" s="123"/>
      <c r="C36" s="274"/>
      <c r="D36" s="275"/>
    </row>
    <row r="37" spans="1:5" ht="60" customHeight="1" thickBot="1" x14ac:dyDescent="0.25">
      <c r="A37" s="124" t="s">
        <v>1844</v>
      </c>
      <c r="B37" s="87"/>
      <c r="C37" s="276"/>
      <c r="D37" s="277"/>
    </row>
    <row r="38" spans="1:5" ht="15" customHeight="1" thickBot="1" x14ac:dyDescent="0.25">
      <c r="A38" s="125"/>
      <c r="B38" s="125"/>
      <c r="C38" s="125"/>
      <c r="D38" s="125"/>
    </row>
    <row r="39" spans="1:5" ht="16.5" customHeight="1" thickBot="1" x14ac:dyDescent="0.25">
      <c r="A39" s="120" t="s">
        <v>1425</v>
      </c>
      <c r="B39" s="116"/>
      <c r="C39" s="116"/>
      <c r="D39" s="117"/>
    </row>
    <row r="40" spans="1:5" ht="30" customHeight="1" x14ac:dyDescent="0.2">
      <c r="A40" s="447" t="s">
        <v>1435</v>
      </c>
      <c r="B40" s="448"/>
      <c r="C40" s="448"/>
      <c r="D40" s="449"/>
    </row>
    <row r="41" spans="1:5" ht="15" customHeight="1" x14ac:dyDescent="0.2">
      <c r="A41" s="162" t="s">
        <v>1823</v>
      </c>
      <c r="B41" s="163" t="s">
        <v>1824</v>
      </c>
      <c r="C41" s="269"/>
      <c r="D41" s="164"/>
    </row>
    <row r="42" spans="1:5" ht="15" customHeight="1" x14ac:dyDescent="0.2">
      <c r="A42" s="265" t="s">
        <v>1442</v>
      </c>
      <c r="B42" s="158"/>
      <c r="C42" s="61"/>
      <c r="D42" s="275"/>
    </row>
    <row r="43" spans="1:5" ht="15" customHeight="1" x14ac:dyDescent="0.2">
      <c r="A43" s="265" t="str">
        <f>"County attainment status as of "&amp;'Ref-FedAppl'!B1&amp;":"</f>
        <v>County attainment status as of November 4, 2022:</v>
      </c>
      <c r="B43" s="266" t="str">
        <f>IF(B42="","",(IF('Ref-FedAppl'!G37="No","unclassifiable/attainment","This county has a nonattainment designation for "&amp;'Ref-FedAppl'!G37)))&amp;IF(B42="EL PASO"," and ozone","")</f>
        <v/>
      </c>
      <c r="C43" s="85"/>
      <c r="D43" s="90"/>
    </row>
    <row r="44" spans="1:5" ht="30" customHeight="1" x14ac:dyDescent="0.2">
      <c r="A44" s="264" t="s">
        <v>1068</v>
      </c>
      <c r="B44" s="123"/>
      <c r="C44" s="91"/>
      <c r="D44" s="92"/>
    </row>
    <row r="45" spans="1:5" ht="15" thickBot="1" x14ac:dyDescent="0.25">
      <c r="A45" s="93"/>
      <c r="B45" s="94"/>
      <c r="C45" s="94"/>
      <c r="D45" s="95"/>
    </row>
    <row r="46" spans="1:5" ht="16.5" customHeight="1" thickBot="1" x14ac:dyDescent="0.25">
      <c r="A46" s="450" t="s">
        <v>1060</v>
      </c>
      <c r="B46" s="451"/>
      <c r="C46" s="451"/>
      <c r="D46" s="452"/>
    </row>
    <row r="47" spans="1:5" ht="15" customHeight="1" x14ac:dyDescent="0.2">
      <c r="A47" s="69" t="s">
        <v>1823</v>
      </c>
      <c r="B47" s="201" t="s">
        <v>1824</v>
      </c>
      <c r="C47" s="202"/>
      <c r="D47" s="126"/>
    </row>
    <row r="48" spans="1:5" ht="15" customHeight="1" x14ac:dyDescent="0.2">
      <c r="A48" s="263" t="s">
        <v>1426</v>
      </c>
      <c r="B48" s="158"/>
      <c r="C48" s="85"/>
      <c r="D48" s="90"/>
    </row>
    <row r="49" spans="1:4" ht="15" customHeight="1" x14ac:dyDescent="0.2">
      <c r="A49" s="263" t="s">
        <v>1430</v>
      </c>
      <c r="B49" s="158"/>
      <c r="C49" s="85"/>
      <c r="D49" s="127"/>
    </row>
    <row r="50" spans="1:4" ht="15" customHeight="1" thickBot="1" x14ac:dyDescent="0.25">
      <c r="A50" s="82" t="s">
        <v>1061</v>
      </c>
      <c r="B50" s="203"/>
      <c r="C50" s="204"/>
      <c r="D50" s="90"/>
    </row>
    <row r="51" spans="1:4" ht="15" customHeight="1" x14ac:dyDescent="0.2">
      <c r="A51" s="435" t="s">
        <v>1648</v>
      </c>
      <c r="B51" s="436"/>
      <c r="C51" s="436"/>
      <c r="D51" s="437"/>
    </row>
    <row r="52" spans="1:4" ht="36" customHeight="1" x14ac:dyDescent="0.2">
      <c r="A52" s="109" t="s">
        <v>1027</v>
      </c>
      <c r="B52" s="110" t="s">
        <v>2072</v>
      </c>
      <c r="C52" s="110" t="s">
        <v>2073</v>
      </c>
      <c r="D52" s="111" t="s">
        <v>1062</v>
      </c>
    </row>
    <row r="53" spans="1:4" ht="18" customHeight="1" x14ac:dyDescent="0.2">
      <c r="A53" s="263" t="s">
        <v>1030</v>
      </c>
      <c r="B53" s="158"/>
      <c r="C53" s="158"/>
      <c r="D53" s="230" t="str">
        <f t="shared" ref="D53:D67" si="0">IF(OR(B53="", C53=""),"",IF(B53&gt;=C53,"Yes","No"))</f>
        <v/>
      </c>
    </row>
    <row r="54" spans="1:4" ht="18" customHeight="1" x14ac:dyDescent="0.2">
      <c r="A54" s="263" t="s">
        <v>1418</v>
      </c>
      <c r="B54" s="158"/>
      <c r="C54" s="158"/>
      <c r="D54" s="230" t="str">
        <f t="shared" si="0"/>
        <v/>
      </c>
    </row>
    <row r="55" spans="1:4" ht="18" customHeight="1" x14ac:dyDescent="0.2">
      <c r="A55" s="263" t="s">
        <v>1031</v>
      </c>
      <c r="B55" s="158"/>
      <c r="C55" s="158"/>
      <c r="D55" s="230" t="str">
        <f t="shared" si="0"/>
        <v/>
      </c>
    </row>
    <row r="56" spans="1:4" ht="18" customHeight="1" x14ac:dyDescent="0.2">
      <c r="A56" s="263" t="s">
        <v>1416</v>
      </c>
      <c r="B56" s="158"/>
      <c r="C56" s="158"/>
      <c r="D56" s="230" t="str">
        <f t="shared" si="0"/>
        <v/>
      </c>
    </row>
    <row r="57" spans="1:4" ht="18" customHeight="1" x14ac:dyDescent="0.2">
      <c r="A57" s="263" t="s">
        <v>1417</v>
      </c>
      <c r="B57" s="158"/>
      <c r="C57" s="158"/>
      <c r="D57" s="230" t="str">
        <f t="shared" si="0"/>
        <v/>
      </c>
    </row>
    <row r="58" spans="1:4" ht="18" customHeight="1" x14ac:dyDescent="0.2">
      <c r="A58" s="263" t="s">
        <v>1415</v>
      </c>
      <c r="B58" s="158"/>
      <c r="C58" s="158"/>
      <c r="D58" s="230" t="str">
        <f t="shared" si="0"/>
        <v/>
      </c>
    </row>
    <row r="59" spans="1:4" ht="18" customHeight="1" x14ac:dyDescent="0.2">
      <c r="A59" s="263" t="s">
        <v>1063</v>
      </c>
      <c r="B59" s="158"/>
      <c r="C59" s="158"/>
      <c r="D59" s="230" t="str">
        <f t="shared" si="0"/>
        <v/>
      </c>
    </row>
    <row r="60" spans="1:4" ht="18" customHeight="1" x14ac:dyDescent="0.2">
      <c r="A60" s="263" t="s">
        <v>1419</v>
      </c>
      <c r="B60" s="158"/>
      <c r="C60" s="158"/>
      <c r="D60" s="230" t="str">
        <f t="shared" si="0"/>
        <v/>
      </c>
    </row>
    <row r="61" spans="1:4" ht="18" customHeight="1" x14ac:dyDescent="0.2">
      <c r="A61" s="263" t="s">
        <v>1064</v>
      </c>
      <c r="B61" s="158"/>
      <c r="C61" s="158"/>
      <c r="D61" s="230" t="str">
        <f t="shared" si="0"/>
        <v/>
      </c>
    </row>
    <row r="62" spans="1:4" ht="18" customHeight="1" x14ac:dyDescent="0.2">
      <c r="A62" s="263" t="s">
        <v>1420</v>
      </c>
      <c r="B62" s="158"/>
      <c r="C62" s="158"/>
      <c r="D62" s="230" t="str">
        <f t="shared" si="0"/>
        <v/>
      </c>
    </row>
    <row r="63" spans="1:4" ht="18" customHeight="1" x14ac:dyDescent="0.2">
      <c r="A63" s="263" t="s">
        <v>1065</v>
      </c>
      <c r="B63" s="158"/>
      <c r="C63" s="158"/>
      <c r="D63" s="230" t="str">
        <f t="shared" si="0"/>
        <v/>
      </c>
    </row>
    <row r="64" spans="1:4" ht="18" customHeight="1" x14ac:dyDescent="0.2">
      <c r="A64" s="263" t="s">
        <v>1421</v>
      </c>
      <c r="B64" s="158"/>
      <c r="C64" s="158"/>
      <c r="D64" s="230" t="str">
        <f t="shared" si="0"/>
        <v/>
      </c>
    </row>
    <row r="65" spans="1:5" ht="18" customHeight="1" x14ac:dyDescent="0.2">
      <c r="A65" s="263" t="s">
        <v>1422</v>
      </c>
      <c r="B65" s="158"/>
      <c r="C65" s="158"/>
      <c r="D65" s="230" t="str">
        <f t="shared" si="0"/>
        <v/>
      </c>
    </row>
    <row r="66" spans="1:5" ht="18" customHeight="1" x14ac:dyDescent="0.2">
      <c r="A66" s="263" t="s">
        <v>1066</v>
      </c>
      <c r="B66" s="158"/>
      <c r="C66" s="158"/>
      <c r="D66" s="230" t="str">
        <f t="shared" si="0"/>
        <v/>
      </c>
    </row>
    <row r="67" spans="1:5" ht="18" customHeight="1" thickBot="1" x14ac:dyDescent="0.25">
      <c r="A67" s="82" t="s">
        <v>1423</v>
      </c>
      <c r="B67" s="158"/>
      <c r="C67" s="158"/>
      <c r="D67" s="231" t="str">
        <f t="shared" si="0"/>
        <v/>
      </c>
    </row>
    <row r="68" spans="1:5" ht="30" customHeight="1" thickBot="1" x14ac:dyDescent="0.25">
      <c r="A68" s="96" t="s">
        <v>1825</v>
      </c>
      <c r="B68" s="430" t="str">
        <f>IF(OR(D53="Yes",D54="Yes",D55="Yes",D56="Yes",D57="Yes",D58="Yes",D59="Yes",D60="Yes",D61="Yes",D62="Yes",D63="Yes",D64="Yes",D65="Yes",D66="Yes",D67="Yes"),  "Determination: PSD review is required and the project does not qualify for the Permit by Rule","")</f>
        <v/>
      </c>
      <c r="C68" s="431"/>
      <c r="D68" s="432"/>
    </row>
    <row r="69" spans="1:5" ht="14.25" customHeight="1" thickBot="1" x14ac:dyDescent="0.25">
      <c r="A69" s="125"/>
      <c r="B69" s="125"/>
      <c r="C69" s="125"/>
      <c r="D69" s="125"/>
    </row>
    <row r="70" spans="1:5" ht="16.5" customHeight="1" x14ac:dyDescent="0.2">
      <c r="A70" s="441" t="s">
        <v>1067</v>
      </c>
      <c r="B70" s="442"/>
      <c r="C70" s="442"/>
      <c r="D70" s="443"/>
    </row>
    <row r="71" spans="1:5" ht="15" customHeight="1" x14ac:dyDescent="0.2">
      <c r="A71" s="265" t="s">
        <v>1069</v>
      </c>
      <c r="B71" s="158"/>
      <c r="C71" s="84"/>
      <c r="D71" s="66"/>
    </row>
    <row r="72" spans="1:5" ht="15" customHeight="1" thickBot="1" x14ac:dyDescent="0.25">
      <c r="A72" s="444" t="s">
        <v>1648</v>
      </c>
      <c r="B72" s="445"/>
      <c r="C72" s="445"/>
      <c r="D72" s="446"/>
      <c r="E72" s="86"/>
    </row>
    <row r="73" spans="1:5" ht="33" customHeight="1" x14ac:dyDescent="0.2">
      <c r="A73" s="154" t="s">
        <v>1027</v>
      </c>
      <c r="B73" s="153" t="s">
        <v>2072</v>
      </c>
      <c r="C73" s="112" t="s">
        <v>2073</v>
      </c>
      <c r="D73" s="155" t="s">
        <v>1070</v>
      </c>
    </row>
    <row r="74" spans="1:5" ht="18" customHeight="1" x14ac:dyDescent="0.2">
      <c r="A74" s="263" t="s">
        <v>1416</v>
      </c>
      <c r="B74" s="158"/>
      <c r="C74" s="158"/>
      <c r="D74" s="325" t="str">
        <f t="shared" ref="D74:D77" si="1">IF(OR(B74="",C74=""),"",IF(B74&gt;=C74,"Yes","No"))</f>
        <v/>
      </c>
    </row>
    <row r="75" spans="1:5" ht="18" customHeight="1" x14ac:dyDescent="0.2">
      <c r="A75" s="263" t="s">
        <v>1415</v>
      </c>
      <c r="B75" s="158"/>
      <c r="C75" s="158"/>
      <c r="D75" s="230" t="str">
        <f t="shared" si="1"/>
        <v/>
      </c>
    </row>
    <row r="76" spans="1:5" ht="18" customHeight="1" x14ac:dyDescent="0.2">
      <c r="A76" s="263" t="s">
        <v>1063</v>
      </c>
      <c r="B76" s="158"/>
      <c r="C76" s="158"/>
      <c r="D76" s="230" t="str">
        <f t="shared" si="1"/>
        <v/>
      </c>
    </row>
    <row r="77" spans="1:5" ht="18" customHeight="1" x14ac:dyDescent="0.2">
      <c r="A77" s="82" t="s">
        <v>1419</v>
      </c>
      <c r="B77" s="158"/>
      <c r="C77" s="158"/>
      <c r="D77" s="231" t="str">
        <f t="shared" si="1"/>
        <v/>
      </c>
    </row>
    <row r="78" spans="1:5" ht="30" customHeight="1" thickBot="1" x14ac:dyDescent="0.25">
      <c r="A78" s="262" t="s">
        <v>1825</v>
      </c>
      <c r="B78" s="453" t="str">
        <f>IF(OR(D74="Yes", D75="Yes", D76="Yes", D77="Yes"),"Determination: Nonattainment review is required and the project does not qualify for the Permit by Rule.","")</f>
        <v/>
      </c>
      <c r="C78" s="454"/>
      <c r="D78" s="455"/>
    </row>
    <row r="79" spans="1:5" x14ac:dyDescent="0.2">
      <c r="A79" s="268"/>
      <c r="B79" s="268"/>
      <c r="C79" s="68"/>
      <c r="D79" s="68"/>
    </row>
    <row r="80" spans="1:5" ht="16.5" customHeight="1" x14ac:dyDescent="0.2">
      <c r="A80" s="128" t="s">
        <v>1653</v>
      </c>
      <c r="B80" s="129"/>
      <c r="C80" s="129"/>
      <c r="D80" s="130"/>
    </row>
    <row r="81" spans="1:4" ht="60" customHeight="1" x14ac:dyDescent="0.2">
      <c r="A81" s="424"/>
      <c r="B81" s="425"/>
      <c r="C81" s="425"/>
      <c r="D81" s="426"/>
    </row>
    <row r="82" spans="1:4" x14ac:dyDescent="0.2">
      <c r="A82" s="268"/>
      <c r="B82" s="268"/>
      <c r="C82" s="268"/>
      <c r="D82" s="268"/>
    </row>
    <row r="83" spans="1:4" x14ac:dyDescent="0.2">
      <c r="A83" s="55" t="s">
        <v>1022</v>
      </c>
      <c r="B83" s="55"/>
      <c r="C83" s="55"/>
      <c r="D83" s="55"/>
    </row>
    <row r="84" spans="1:4" x14ac:dyDescent="0.2">
      <c r="A84" s="423" t="s">
        <v>1020</v>
      </c>
      <c r="B84" s="423"/>
      <c r="C84" s="423"/>
      <c r="D84" s="423"/>
    </row>
    <row r="85" spans="1:4" ht="13.5" hidden="1" customHeight="1" x14ac:dyDescent="0.2"/>
    <row r="86" spans="1:4" ht="12.75" hidden="1" customHeight="1" x14ac:dyDescent="0.2"/>
    <row r="87" spans="1:4" ht="11.25" hidden="1" customHeight="1" x14ac:dyDescent="0.2"/>
    <row r="88" spans="1:4" ht="9.75" hidden="1" customHeight="1" x14ac:dyDescent="0.2"/>
  </sheetData>
  <sheetProtection algorithmName="SHA-512" hashValue="vgrtm8IDvQWQSh4ylRRrgrvT4AR5+kKiICdrt5J8mEJfTgvF51flw9UUlS/HOLuYo6V7tR1KFz01Vcj8PkuBoA==" saltValue="BC49zZ3zNGQqJ89Au88BfQ==" spinCount="100000" sheet="1" objects="1" scenarios="1" formatColumns="0" formatRows="0"/>
  <mergeCells count="13">
    <mergeCell ref="A84:D84"/>
    <mergeCell ref="A81:D81"/>
    <mergeCell ref="A1:D1"/>
    <mergeCell ref="B68:D68"/>
    <mergeCell ref="A2:B2"/>
    <mergeCell ref="A51:D51"/>
    <mergeCell ref="A28:D28"/>
    <mergeCell ref="A70:D70"/>
    <mergeCell ref="A72:D72"/>
    <mergeCell ref="A40:D40"/>
    <mergeCell ref="A46:D46"/>
    <mergeCell ref="B78:D78"/>
    <mergeCell ref="A34:D34"/>
  </mergeCells>
  <conditionalFormatting sqref="D53:D77">
    <cfRule type="cellIs" dxfId="233" priority="5" operator="equal">
      <formula>"Yes"</formula>
    </cfRule>
  </conditionalFormatting>
  <conditionalFormatting sqref="A14:B14 A15:B15">
    <cfRule type="expression" dxfId="232" priority="7">
      <formula>$B$12="Yes"</formula>
    </cfRule>
  </conditionalFormatting>
  <conditionalFormatting sqref="A15:B15">
    <cfRule type="expression" dxfId="231" priority="6">
      <formula>$B$14="No"</formula>
    </cfRule>
  </conditionalFormatting>
  <conditionalFormatting sqref="A37:B37">
    <cfRule type="expression" dxfId="230" priority="13">
      <formula>$B$36="No"</formula>
    </cfRule>
  </conditionalFormatting>
  <conditionalFormatting sqref="A49:B49">
    <cfRule type="expression" dxfId="229" priority="12">
      <formula>$B$48="No"</formula>
    </cfRule>
  </conditionalFormatting>
  <conditionalFormatting sqref="A51">
    <cfRule type="expression" dxfId="228" priority="11">
      <formula>$B$50="No"</formula>
    </cfRule>
  </conditionalFormatting>
  <conditionalFormatting sqref="A72">
    <cfRule type="expression" dxfId="227" priority="8">
      <formula>$B$71="No"</formula>
    </cfRule>
  </conditionalFormatting>
  <conditionalFormatting sqref="C68:D74">
    <cfRule type="cellIs" dxfId="226" priority="4" operator="equal">
      <formula>"Yes"</formula>
    </cfRule>
  </conditionalFormatting>
  <conditionalFormatting sqref="A70:D77">
    <cfRule type="expression" dxfId="225" priority="148">
      <formula>$B$43="unclassifiable/attainment"</formula>
    </cfRule>
  </conditionalFormatting>
  <conditionalFormatting sqref="A13:B13">
    <cfRule type="expression" dxfId="224" priority="2">
      <formula>$B$12="yes"</formula>
    </cfRule>
  </conditionalFormatting>
  <conditionalFormatting sqref="A31:B31">
    <cfRule type="expression" dxfId="223" priority="1">
      <formula>$B$30="No"</formula>
    </cfRule>
  </conditionalFormatting>
  <conditionalFormatting sqref="A44:B44">
    <cfRule type="expression" dxfId="222" priority="173">
      <formula>#REF!="FALSE"</formula>
    </cfRule>
  </conditionalFormatting>
  <dataValidations count="34">
    <dataValidation type="list" allowBlank="1" showErrorMessage="1" promptTitle="Rule Specification" prompt="Indicate which rule, 261/262 or both, are applicable to this project" sqref="B10" xr:uid="{00000000-0002-0000-0100-000000000000}">
      <formula1>"§106.261, §106.262, Both"</formula1>
    </dataValidation>
    <dataValidation type="list" allowBlank="1" showInputMessage="1" showErrorMessage="1" sqref="B44" xr:uid="{00000000-0002-0000-0100-000001000000}">
      <formula1>"Yes, No"</formula1>
    </dataValidation>
    <dataValidation type="list" allowBlank="1" showErrorMessage="1" promptTitle="General Rule Requirements" prompt="Will there be any visible emissions, except uncombined water, emitted to the atmosphere from any point or fugitive source in amounts greater than 5.0% opacity in any six-minute period?" sqref="B24" xr:uid="{00000000-0002-0000-0100-000003000000}">
      <formula1>"No"</formula1>
    </dataValidation>
    <dataValidation type="list" allowBlank="1" showErrorMessage="1" promptTitle="General Rule Requirements" prompt="Are facilities or changes located at least 100 feet from any recreational area or residence or other structure not occupied or used solely by the owner or operator of the facilities or the owner of the property upon which the facilities are located?" sqref="B22" xr:uid="{00000000-0002-0000-0100-000004000000}">
      <formula1>"Yes"</formula1>
    </dataValidation>
    <dataValidation type="list" allowBlank="1" showErrorMessage="1" promptTitle="Acknowledgement" prompt="User agrees or disagrees to the statement in cell A9.  Acknowledgeing they are sumitting a TCEQ application with any necessary attachements.  The workbook has not been changed except for row heights and inputs. " sqref="B9" xr:uid="{00000000-0002-0000-0100-000005000000}">
      <formula1>"I agree"</formula1>
    </dataValidation>
    <dataValidation type="list" allowBlank="1" showErrorMessage="1" promptTitle="Facility Authorization Type" prompt="Does this project authorize a new facility, modify an New Source Review (NSR) Case-by-Case existing permitted facility, or both?" sqref="B11" xr:uid="{00000000-0002-0000-0100-000006000000}">
      <formula1>"New Facility, Modify Existing, Both"</formula1>
    </dataValidation>
    <dataValidation allowBlank="1" showErrorMessage="1" promptTitle="Company Name" prompt="List the legal name of the company,corporation, partnership, or person who is applying for the permit." sqref="B6" xr:uid="{FC12249F-3D49-46F4-A18C-921D734038F3}"/>
    <dataValidation allowBlank="1" showErrorMessage="1" promptTitle="Site Description" prompt="Please include a description of the physical location of a site" sqref="B7" xr:uid="{31C50C23-F024-409C-8DAF-031AF2C430ED}"/>
    <dataValidation allowBlank="1" showErrorMessage="1" promptTitle="General Project Description" prompt="Briefly provide a description of the project that is requested." sqref="B8" xr:uid="{8440E945-6560-4CFA-B5C6-DD00F341DFD2}"/>
    <dataValidation type="list" allowBlank="1" showErrorMessage="1" promptTitle="Site Authorized by PBR?" prompt="Is this site only authorized under Permits by Rule" sqref="B12" xr:uid="{45B7503F-8E74-4DD0-AAAE-B4A6414D714B}">
      <formula1>"Yes, No"</formula1>
    </dataValidation>
    <dataValidation type="list" allowBlank="1" showErrorMessage="1" promptTitle="Major Source" prompt="Is this located at a federal NSR major source (PSD or NNSR)? " sqref="B13" xr:uid="{44C864AE-0F53-4EAC-9C35-362BF30BD745}">
      <formula1>"Yes, No"</formula1>
    </dataValidation>
    <dataValidation type="list" allowBlank="1" showErrorMessage="1" promptTitle="Associated NSR" prompt="Is there an associated NSR case-by-case permit?" sqref="B14" xr:uid="{4F069BA4-DAB3-4C99-AEBA-9E821483FE19}">
      <formula1>"Yes, No"</formula1>
    </dataValidation>
    <dataValidation allowBlank="1" showErrorMessage="1" promptTitle="Associated NSR Permit Numbers" prompt="Please enter the associated NSR permit(s):" sqref="B15" xr:uid="{352F3C26-9A7B-4E17-B28A-4D6D464BAAF7}"/>
    <dataValidation type="list" allowBlank="1" showErrorMessage="1" promptTitle="General Rule Requirements" prompt="Has a §106.4 checklist or compliance demonstration been included in the documentation submitted to TCEQ?" sqref="B19" xr:uid="{2DF3C978-A17C-4419-A701-DBFFAF548963}">
      <formula1>"Yes"</formula1>
    </dataValidation>
    <dataValidation type="list" allowBlank="1" showErrorMessage="1" promptTitle="General Rule Requirements" prompt="Is this registration for construction of a facility authorized in another section of this chapter or for which a standard permit is in effect?" sqref="B20" xr:uid="{F15CF2EF-09E9-404E-B47C-2D116C1D34AF}">
      <formula1>"No"</formula1>
    </dataValidation>
    <dataValidation type="list" allowBlank="1" showErrorMessage="1" promptTitle="General Rule Requirements" prompt="Are there any changes to or additions of any existing air pollution abatement equipment?" sqref="B23" xr:uid="{EE83F600-1211-4C13-ABEB-4DEF642E7DDE}">
      <formula1>"No"</formula1>
    </dataValidation>
    <dataValidation allowBlank="1" showErrorMessage="1" promptTitle="General Rule Requirements" prompt="Please include the following information for any pollution control equipment related to this registration: how the equipment operates, and the control efficiency achieved." sqref="B25" xr:uid="{7B61778E-E4EE-49C8-B36F-DAFAA5A4B238}"/>
    <dataValidation type="list" allowBlank="1" showErrorMessage="1" promptTitle="General Rule Requirements" prompt="Is this registration for any change to any facility authorized under another section of this chapter or authorized under a standard permit?" sqref="B21" xr:uid="{1113AF2D-0489-42F5-9049-7BB93CBEB120}">
      <formula1>"No"</formula1>
    </dataValidation>
    <dataValidation allowBlank="1" showErrorMessage="1" promptTitle="Associated Emission Increases" prompt="Please explain how all actual emission increases are authorized appropriately:" sqref="B31" xr:uid="{F342CD80-AEB1-46F9-8A81-3943203964C1}"/>
    <dataValidation type="list" allowBlank="1" showErrorMessage="1" promptTitle="Associated Emission Increases" prompt="Is this project related to physical or operational changes to facilities authorized under an NSR Case-by-Case permit?" sqref="B30" xr:uid="{740D78E8-5D8D-40A6-8E77-DBE4005BF2DD}">
      <formula1>"Yes, No"</formula1>
    </dataValidation>
    <dataValidation type="list" allowBlank="1" showErrorMessage="1" promptTitle="Hours of Operation" prompt="Does this project include only annual increases for permitted facilities?" sqref="B36" xr:uid="{BB27A7EC-3A25-4C34-92AC-56C9313831EB}">
      <formula1>"Yes, No"</formula1>
    </dataValidation>
    <dataValidation allowBlank="1" showErrorMessage="1" promptTitle="Hours of Operation" prompt="Please explain how the project meets the the statement in this section." sqref="B37" xr:uid="{14C361A1-47D4-48B7-A6D2-EBFE06934CA8}"/>
    <dataValidation allowBlank="1" showErrorMessage="1" promptTitle="Supplemental Information" prompt="Note if supplemental information is attached.  Or if applicable, type supplemental information in this section. " sqref="A81:D81" xr:uid="{AD996AE9-63B9-491F-88BD-01BACB0E8644}"/>
    <dataValidation type="list" allowBlank="1" showErrorMessage="1" promptTitle="Federal Applicability" prompt="Is netting required for the nonattainment analysis for this project?" sqref="B71" xr:uid="{6F42F95A-C214-4EEB-887D-9A7845F71268}">
      <formula1>"Yes, No"</formula1>
    </dataValidation>
    <dataValidation type="list" allowBlank="1" showErrorMessage="1" promptTitle="Federal Applicability" prompt="Is this a named source?" sqref="B48" xr:uid="{6222C382-F84A-45E5-9D11-7F119A01D11B}">
      <formula1>"Yes, No"</formula1>
    </dataValidation>
    <dataValidation type="list" allowBlank="1" showErrorMessage="1" promptTitle="Federal Applicability" prompt="Is netting required for the PSD Analysis for this project?" sqref="B50" xr:uid="{D2DF2FCB-F977-41CD-8814-448F8BB121B9}">
      <formula1>"Yes, No"</formula1>
    </dataValidation>
    <dataValidation allowBlank="1" showErrorMessage="1" promptTitle="Federal Applicability" prompt="PM10 TPY Project Increase " sqref="B74" xr:uid="{F50FF763-08B3-4474-B301-473FC755343B}"/>
    <dataValidation allowBlank="1" showErrorMessage="1" promptTitle="Federal Applicability" prompt="SO2 TPY Project Increase " sqref="B75" xr:uid="{C615DDEB-B6CC-4561-9AA6-F4765B76FC44}"/>
    <dataValidation allowBlank="1" showErrorMessage="1" promptTitle="Federal Applicability" prompt="Ozone (as VOC) TPY Project Increase " sqref="B76" xr:uid="{66603D79-F4BE-41A4-8139-12A263A380CA}"/>
    <dataValidation allowBlank="1" showErrorMessage="1" promptTitle="Federal Applicability" prompt="Ozone (as NOx) TPY Project Increase " sqref="B77" xr:uid="{D1D468AB-C537-47A2-BCB9-597257BE94A6}"/>
    <dataValidation allowBlank="1" showErrorMessage="1" promptTitle="Federal Applicability" prompt="PM10 TPY Threshold" sqref="C74" xr:uid="{791D993B-5FB0-498D-88DF-97C73B26556C}"/>
    <dataValidation allowBlank="1" showErrorMessage="1" promptTitle="Federal Applicability" prompt="SO2 TPY Threshold" sqref="C75" xr:uid="{5F7FCB44-C545-4C9B-986A-C624BA570C4B}"/>
    <dataValidation allowBlank="1" showErrorMessage="1" promptTitle="Federal Applicability" prompt="Ozone (as VOC) TPY Threshold" sqref="C76" xr:uid="{30CA6FE8-F5D4-47A1-AEEB-910549AB5E20}"/>
    <dataValidation allowBlank="1" showErrorMessage="1" promptTitle="Federal Applicability" prompt="Ozone (as NOx) TPY Threshold" sqref="C77" xr:uid="{5D132628-94DB-4BEE-83DB-CD6634722531}"/>
  </dataValidations>
  <hyperlinks>
    <hyperlink ref="A83:D83" location="'§106.261 Checklist'!A1" tooltip="Link to 106.261 worksheet" display="Click here to go to the §106.261 Checklist sheet." xr:uid="{00000000-0004-0000-0100-000000000000}"/>
  </hyperlinks>
  <pageMargins left="0.7" right="0.7" top="0.85593750000000002" bottom="0.75" header="0.3" footer="0.3"/>
  <pageSetup scale="55" fitToHeight="0" orientation="portrait" r:id="rId1"/>
  <headerFooter>
    <oddHeader>&amp;CTexas Commission on Environmental Quality
General Facilities Workbook
&amp;A&amp;RDate: &amp;D
Project/Permit: __________
Company: __________</oddHeader>
    <oddFooter>&amp;LTCEQ - Form 20896 (Revised1/23)&amp;CPage &amp;P</oddFooter>
  </headerFooter>
  <tableParts count="8">
    <tablePart r:id="rId2"/>
    <tablePart r:id="rId3"/>
    <tablePart r:id="rId4"/>
    <tablePart r:id="rId5"/>
    <tablePart r:id="rId6"/>
    <tablePart r:id="rId7"/>
    <tablePart r:id="rId8"/>
    <tablePart r:id="rId9"/>
  </tableParts>
  <extLst>
    <ext xmlns:x14="http://schemas.microsoft.com/office/spreadsheetml/2009/9/main" uri="{78C0D931-6437-407d-A8EE-F0AAD7539E65}">
      <x14:conditionalFormattings>
        <x14:conditionalFormatting xmlns:xm="http://schemas.microsoft.com/office/excel/2006/main">
          <x14:cfRule type="expression" priority="150" id="{51F82647-DBE2-40B1-B179-FD9402AABB7E}">
            <xm:f>'Ref-FedAppl'!$G$37="ozone"</xm:f>
            <x14:dxf>
              <font>
                <color theme="0" tint="-0.499984740745262"/>
              </font>
              <fill>
                <patternFill>
                  <bgColor theme="0" tint="-0.499984740745262"/>
                </patternFill>
              </fill>
            </x14:dxf>
          </x14:cfRule>
          <xm:sqref>A74:D75</xm:sqref>
        </x14:conditionalFormatting>
        <x14:conditionalFormatting xmlns:xm="http://schemas.microsoft.com/office/excel/2006/main">
          <x14:cfRule type="expression" priority="151" id="{43BEE167-C6C2-450B-A291-48DC1FD5B291}">
            <xm:f>'Ref-FedAppl'!$G$37="PM10"</xm:f>
            <x14:dxf>
              <font>
                <color theme="0" tint="-0.499984740745262"/>
              </font>
              <fill>
                <patternFill>
                  <bgColor theme="0" tint="-0.499984740745262"/>
                </patternFill>
              </fill>
            </x14:dxf>
          </x14:cfRule>
          <xm:sqref>A75:D77</xm:sqref>
        </x14:conditionalFormatting>
        <x14:conditionalFormatting xmlns:xm="http://schemas.microsoft.com/office/excel/2006/main">
          <x14:cfRule type="expression" priority="156" id="{671B5CB4-48B7-4AFE-A4DB-C27A6B3C82EE}">
            <xm:f>'Ref-FedAppl'!$G$37="SO2"</xm:f>
            <x14:dxf>
              <font>
                <color theme="0" tint="-0.499984740745262"/>
              </font>
              <fill>
                <patternFill>
                  <bgColor theme="0" tint="-0.499984740745262"/>
                </patternFill>
              </fill>
            </x14:dxf>
          </x14:cfRule>
          <xm:sqref>A74:D74 A76:D77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ErrorMessage="1" promptTitle="Federal Applicability" prompt="Please select the county that this project is located in. " xr:uid="{00000000-0002-0000-0100-000007000000}">
          <x14:formula1>
            <xm:f>'Ref-FedAppl'!$A$3:$A$256</xm:f>
          </x14:formula1>
          <xm:sqref>B42</xm:sqref>
        </x14:dataValidation>
        <x14:dataValidation type="list" allowBlank="1" showErrorMessage="1" promptTitle="Federal Applicability" prompt="Please select the source category:" xr:uid="{00000000-0002-0000-0100-000008000000}">
          <x14:formula1>
            <xm:f>'Ref-FedAppl'!$J$4:$J$29</xm:f>
          </x14:formula1>
          <xm:sqref>B49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CC"/>
    <pageSetUpPr fitToPage="1"/>
  </sheetPr>
  <dimension ref="A1:J71"/>
  <sheetViews>
    <sheetView showGridLines="0" zoomScaleNormal="100" workbookViewId="0">
      <selection sqref="A1:I1"/>
    </sheetView>
  </sheetViews>
  <sheetFormatPr defaultColWidth="0" defaultRowHeight="14.25" zeroHeight="1" x14ac:dyDescent="0.2"/>
  <cols>
    <col min="1" max="1" width="28.625" style="1" customWidth="1"/>
    <col min="2" max="8" width="14.625" style="1" customWidth="1"/>
    <col min="9" max="9" width="15.625" style="1" customWidth="1"/>
    <col min="10" max="10" width="2.625" style="1" customWidth="1"/>
    <col min="11" max="16384" width="9" style="1" hidden="1"/>
  </cols>
  <sheetData>
    <row r="1" spans="1:10" ht="18.75" thickBot="1" x14ac:dyDescent="0.25">
      <c r="A1" s="427" t="s">
        <v>3</v>
      </c>
      <c r="B1" s="457"/>
      <c r="C1" s="457"/>
      <c r="D1" s="457"/>
      <c r="E1" s="457"/>
      <c r="F1" s="457"/>
      <c r="G1" s="457"/>
      <c r="H1" s="457"/>
      <c r="I1" s="458"/>
    </row>
    <row r="2" spans="1:10" ht="75" customHeight="1" thickBot="1" x14ac:dyDescent="0.25">
      <c r="A2" s="459" t="s">
        <v>2095</v>
      </c>
      <c r="B2" s="460"/>
      <c r="C2" s="460"/>
      <c r="D2" s="460"/>
      <c r="E2" s="460"/>
      <c r="F2" s="460"/>
      <c r="G2" s="460"/>
      <c r="H2" s="460"/>
      <c r="I2" s="461"/>
    </row>
    <row r="3" spans="1:10" ht="15" customHeight="1" thickBot="1" x14ac:dyDescent="0.25">
      <c r="A3" s="250"/>
      <c r="B3" s="250"/>
      <c r="C3" s="250"/>
      <c r="D3" s="250"/>
      <c r="E3" s="250"/>
      <c r="F3" s="250"/>
      <c r="G3" s="250"/>
      <c r="H3" s="250"/>
      <c r="I3" s="121"/>
    </row>
    <row r="4" spans="1:10" ht="15" customHeight="1" x14ac:dyDescent="0.2">
      <c r="A4" s="271" t="s">
        <v>1847</v>
      </c>
      <c r="B4" s="272"/>
      <c r="C4" s="272"/>
      <c r="D4" s="272"/>
      <c r="E4" s="272"/>
      <c r="F4" s="272"/>
      <c r="G4" s="272"/>
      <c r="H4" s="273"/>
      <c r="I4" s="121"/>
    </row>
    <row r="5" spans="1:10" ht="15" customHeight="1" x14ac:dyDescent="0.2">
      <c r="A5" s="468" t="s">
        <v>1058</v>
      </c>
      <c r="B5" s="469"/>
      <c r="C5" s="469"/>
      <c r="D5" s="470"/>
      <c r="E5" s="470"/>
      <c r="F5" s="470"/>
      <c r="G5" s="470"/>
      <c r="H5" s="31"/>
      <c r="I5" s="121"/>
      <c r="J5" s="10"/>
    </row>
    <row r="6" spans="1:10" ht="15" customHeight="1" x14ac:dyDescent="0.2">
      <c r="A6" s="474" t="str">
        <f>IF(H5="Yes", "A notification must be submited within ten days following the installation or modification of the facilites.", IF(H5="No", "The company may submit a notification by March 31 of the following year summarizing all uses of this permit by rule in the previous calendar year.",""))</f>
        <v/>
      </c>
      <c r="B6" s="475"/>
      <c r="C6" s="475"/>
      <c r="D6" s="475"/>
      <c r="E6" s="475"/>
      <c r="F6" s="475"/>
      <c r="G6" s="475"/>
      <c r="H6" s="476"/>
      <c r="I6" s="121"/>
      <c r="J6" s="2"/>
    </row>
    <row r="7" spans="1:10" ht="15" customHeight="1" thickBot="1" x14ac:dyDescent="0.25">
      <c r="A7" s="465" t="s">
        <v>1072</v>
      </c>
      <c r="B7" s="466"/>
      <c r="C7" s="466"/>
      <c r="D7" s="467"/>
      <c r="E7" s="467"/>
      <c r="F7" s="467"/>
      <c r="G7" s="467"/>
      <c r="H7" s="32"/>
      <c r="I7" s="121"/>
      <c r="J7" s="2"/>
    </row>
    <row r="8" spans="1:10" ht="15" customHeight="1" thickBot="1" x14ac:dyDescent="0.25">
      <c r="A8" s="131"/>
      <c r="B8" s="131"/>
      <c r="C8" s="131"/>
      <c r="D8" s="131"/>
      <c r="E8" s="131"/>
      <c r="F8" s="131"/>
      <c r="G8" s="131"/>
      <c r="H8" s="131"/>
      <c r="I8" s="290"/>
    </row>
    <row r="9" spans="1:10" ht="16.5" customHeight="1" x14ac:dyDescent="0.2">
      <c r="A9" s="271" t="s">
        <v>1845</v>
      </c>
      <c r="B9" s="272"/>
      <c r="C9" s="272"/>
      <c r="D9" s="272"/>
      <c r="E9" s="272"/>
      <c r="F9" s="272"/>
      <c r="G9" s="272"/>
      <c r="H9" s="273"/>
      <c r="I9" s="121"/>
    </row>
    <row r="10" spans="1:10" ht="30" customHeight="1" x14ac:dyDescent="0.2">
      <c r="A10" s="471" t="s">
        <v>1055</v>
      </c>
      <c r="B10" s="472"/>
      <c r="C10" s="472"/>
      <c r="D10" s="472"/>
      <c r="E10" s="472"/>
      <c r="F10" s="472"/>
      <c r="G10" s="473"/>
      <c r="H10" s="31"/>
      <c r="I10" s="121"/>
      <c r="J10" s="2"/>
    </row>
    <row r="11" spans="1:10" ht="15.95" customHeight="1" x14ac:dyDescent="0.2">
      <c r="A11" s="477" t="s">
        <v>2096</v>
      </c>
      <c r="B11" s="478"/>
      <c r="C11" s="478"/>
      <c r="D11" s="478"/>
      <c r="E11" s="478"/>
      <c r="F11" s="478"/>
      <c r="G11" s="478"/>
      <c r="H11" s="479"/>
      <c r="I11" s="121"/>
    </row>
    <row r="12" spans="1:10" ht="49.5" customHeight="1" x14ac:dyDescent="0.2">
      <c r="A12" s="193" t="s">
        <v>6</v>
      </c>
      <c r="B12" s="177" t="s">
        <v>1803</v>
      </c>
      <c r="C12" s="377" t="s">
        <v>2075</v>
      </c>
      <c r="D12" s="178" t="s">
        <v>1654</v>
      </c>
      <c r="E12" s="178" t="s">
        <v>1655</v>
      </c>
      <c r="F12" s="178" t="s">
        <v>107</v>
      </c>
      <c r="G12" s="178" t="s">
        <v>108</v>
      </c>
      <c r="H12" s="194" t="s">
        <v>1658</v>
      </c>
      <c r="I12" s="121"/>
    </row>
    <row r="13" spans="1:10" s="11" customFormat="1" ht="15" customHeight="1" x14ac:dyDescent="0.2">
      <c r="A13" s="366"/>
      <c r="B13" s="48"/>
      <c r="C13" s="376"/>
      <c r="D13" s="355">
        <v>6</v>
      </c>
      <c r="E13" s="355">
        <v>10</v>
      </c>
      <c r="F13" s="354"/>
      <c r="G13" s="354"/>
      <c r="H13" s="217" t="str">
        <f>IF(OR(A13="",G13="",F13&lt;0,G13&lt;0,AND(F13=0,G13=0)),"",IF(OR(F13&gt;D13,G13&gt;E13),"No","Yes"))</f>
        <v/>
      </c>
      <c r="I13" s="121"/>
      <c r="J13" s="2"/>
    </row>
    <row r="14" spans="1:10" s="11" customFormat="1" ht="15" customHeight="1" x14ac:dyDescent="0.2">
      <c r="A14" s="366"/>
      <c r="B14" s="48"/>
      <c r="C14" s="376"/>
      <c r="D14" s="355">
        <v>6</v>
      </c>
      <c r="E14" s="355">
        <v>10</v>
      </c>
      <c r="F14" s="354"/>
      <c r="G14" s="354"/>
      <c r="H14" s="217" t="str">
        <f t="shared" ref="H14:H32" si="0">IF(OR(A14="",G14="",F14&lt;0,G14&lt;0,AND(F14=0,G14=0)),"",IF(OR(F14&gt;D14,G14&gt;E14),"No","Yes"))</f>
        <v/>
      </c>
      <c r="I14" s="121"/>
      <c r="J14" s="12"/>
    </row>
    <row r="15" spans="1:10" s="11" customFormat="1" ht="15" customHeight="1" x14ac:dyDescent="0.2">
      <c r="A15" s="366"/>
      <c r="B15" s="48"/>
      <c r="C15" s="376"/>
      <c r="D15" s="355">
        <v>6</v>
      </c>
      <c r="E15" s="355">
        <v>10</v>
      </c>
      <c r="F15" s="354"/>
      <c r="G15" s="354"/>
      <c r="H15" s="217" t="str">
        <f t="shared" si="0"/>
        <v/>
      </c>
      <c r="I15" s="121"/>
    </row>
    <row r="16" spans="1:10" s="11" customFormat="1" ht="15" customHeight="1" x14ac:dyDescent="0.2">
      <c r="A16" s="366"/>
      <c r="B16" s="48"/>
      <c r="C16" s="376"/>
      <c r="D16" s="355">
        <v>6</v>
      </c>
      <c r="E16" s="355">
        <v>10</v>
      </c>
      <c r="F16" s="354"/>
      <c r="G16" s="354"/>
      <c r="H16" s="217" t="str">
        <f t="shared" si="0"/>
        <v/>
      </c>
      <c r="I16" s="121"/>
      <c r="J16" s="15"/>
    </row>
    <row r="17" spans="1:9" s="11" customFormat="1" ht="15" customHeight="1" x14ac:dyDescent="0.2">
      <c r="A17" s="366"/>
      <c r="B17" s="48"/>
      <c r="C17" s="376"/>
      <c r="D17" s="355">
        <v>6</v>
      </c>
      <c r="E17" s="355">
        <v>10</v>
      </c>
      <c r="F17" s="354"/>
      <c r="G17" s="354"/>
      <c r="H17" s="217" t="str">
        <f t="shared" si="0"/>
        <v/>
      </c>
      <c r="I17" s="121"/>
    </row>
    <row r="18" spans="1:9" s="11" customFormat="1" ht="15" customHeight="1" x14ac:dyDescent="0.2">
      <c r="A18" s="366"/>
      <c r="B18" s="48"/>
      <c r="C18" s="376"/>
      <c r="D18" s="355">
        <v>6</v>
      </c>
      <c r="E18" s="355">
        <v>10</v>
      </c>
      <c r="F18" s="354"/>
      <c r="G18" s="354"/>
      <c r="H18" s="217" t="str">
        <f t="shared" si="0"/>
        <v/>
      </c>
      <c r="I18" s="121"/>
    </row>
    <row r="19" spans="1:9" s="11" customFormat="1" ht="15" customHeight="1" x14ac:dyDescent="0.2">
      <c r="A19" s="366"/>
      <c r="B19" s="48"/>
      <c r="C19" s="376"/>
      <c r="D19" s="355">
        <v>6</v>
      </c>
      <c r="E19" s="355">
        <v>10</v>
      </c>
      <c r="F19" s="354"/>
      <c r="G19" s="354"/>
      <c r="H19" s="217" t="str">
        <f t="shared" si="0"/>
        <v/>
      </c>
      <c r="I19" s="121"/>
    </row>
    <row r="20" spans="1:9" s="11" customFormat="1" ht="15" customHeight="1" x14ac:dyDescent="0.2">
      <c r="A20" s="366"/>
      <c r="B20" s="48"/>
      <c r="C20" s="376"/>
      <c r="D20" s="355">
        <v>6</v>
      </c>
      <c r="E20" s="355">
        <v>10</v>
      </c>
      <c r="F20" s="354"/>
      <c r="G20" s="354"/>
      <c r="H20" s="217" t="str">
        <f t="shared" si="0"/>
        <v/>
      </c>
      <c r="I20" s="121"/>
    </row>
    <row r="21" spans="1:9" s="11" customFormat="1" ht="15" customHeight="1" x14ac:dyDescent="0.2">
      <c r="A21" s="366"/>
      <c r="B21" s="48"/>
      <c r="C21" s="376"/>
      <c r="D21" s="355">
        <v>6</v>
      </c>
      <c r="E21" s="355">
        <v>10</v>
      </c>
      <c r="F21" s="354"/>
      <c r="G21" s="354"/>
      <c r="H21" s="217" t="str">
        <f t="shared" si="0"/>
        <v/>
      </c>
      <c r="I21" s="121"/>
    </row>
    <row r="22" spans="1:9" s="11" customFormat="1" ht="15" customHeight="1" x14ac:dyDescent="0.2">
      <c r="A22" s="366"/>
      <c r="B22" s="48"/>
      <c r="C22" s="376"/>
      <c r="D22" s="355">
        <v>6</v>
      </c>
      <c r="E22" s="355">
        <v>10</v>
      </c>
      <c r="F22" s="354"/>
      <c r="G22" s="354"/>
      <c r="H22" s="217" t="str">
        <f t="shared" si="0"/>
        <v/>
      </c>
      <c r="I22" s="121"/>
    </row>
    <row r="23" spans="1:9" s="11" customFormat="1" ht="15" customHeight="1" x14ac:dyDescent="0.2">
      <c r="A23" s="366"/>
      <c r="B23" s="48"/>
      <c r="C23" s="376"/>
      <c r="D23" s="355">
        <v>6</v>
      </c>
      <c r="E23" s="355">
        <v>10</v>
      </c>
      <c r="F23" s="354"/>
      <c r="G23" s="354"/>
      <c r="H23" s="217" t="str">
        <f t="shared" si="0"/>
        <v/>
      </c>
      <c r="I23" s="121"/>
    </row>
    <row r="24" spans="1:9" s="11" customFormat="1" ht="15" customHeight="1" x14ac:dyDescent="0.2">
      <c r="A24" s="366"/>
      <c r="B24" s="48"/>
      <c r="C24" s="376"/>
      <c r="D24" s="355">
        <v>6</v>
      </c>
      <c r="E24" s="355">
        <v>10</v>
      </c>
      <c r="F24" s="354"/>
      <c r="G24" s="354"/>
      <c r="H24" s="217" t="str">
        <f t="shared" si="0"/>
        <v/>
      </c>
      <c r="I24" s="121"/>
    </row>
    <row r="25" spans="1:9" s="11" customFormat="1" ht="15" customHeight="1" x14ac:dyDescent="0.2">
      <c r="A25" s="366"/>
      <c r="B25" s="48"/>
      <c r="C25" s="376"/>
      <c r="D25" s="355">
        <v>6</v>
      </c>
      <c r="E25" s="355">
        <v>10</v>
      </c>
      <c r="F25" s="354"/>
      <c r="G25" s="354"/>
      <c r="H25" s="217" t="str">
        <f t="shared" si="0"/>
        <v/>
      </c>
      <c r="I25" s="121"/>
    </row>
    <row r="26" spans="1:9" s="11" customFormat="1" ht="15" customHeight="1" x14ac:dyDescent="0.2">
      <c r="A26" s="366"/>
      <c r="B26" s="48"/>
      <c r="C26" s="376"/>
      <c r="D26" s="355">
        <v>6</v>
      </c>
      <c r="E26" s="355">
        <v>10</v>
      </c>
      <c r="F26" s="354"/>
      <c r="G26" s="354"/>
      <c r="H26" s="217" t="str">
        <f t="shared" si="0"/>
        <v/>
      </c>
      <c r="I26" s="121"/>
    </row>
    <row r="27" spans="1:9" s="11" customFormat="1" ht="15" customHeight="1" x14ac:dyDescent="0.2">
      <c r="A27" s="366"/>
      <c r="B27" s="48"/>
      <c r="C27" s="376"/>
      <c r="D27" s="355">
        <v>6</v>
      </c>
      <c r="E27" s="355">
        <v>10</v>
      </c>
      <c r="F27" s="354"/>
      <c r="G27" s="354"/>
      <c r="H27" s="217" t="str">
        <f t="shared" si="0"/>
        <v/>
      </c>
      <c r="I27" s="121"/>
    </row>
    <row r="28" spans="1:9" s="11" customFormat="1" ht="15" customHeight="1" x14ac:dyDescent="0.2">
      <c r="A28" s="366"/>
      <c r="B28" s="48"/>
      <c r="C28" s="376"/>
      <c r="D28" s="355">
        <v>6</v>
      </c>
      <c r="E28" s="355">
        <v>10</v>
      </c>
      <c r="F28" s="354"/>
      <c r="G28" s="354"/>
      <c r="H28" s="217" t="str">
        <f t="shared" si="0"/>
        <v/>
      </c>
      <c r="I28" s="121"/>
    </row>
    <row r="29" spans="1:9" s="11" customFormat="1" ht="15" customHeight="1" x14ac:dyDescent="0.2">
      <c r="A29" s="366"/>
      <c r="B29" s="48"/>
      <c r="C29" s="376"/>
      <c r="D29" s="355">
        <v>6</v>
      </c>
      <c r="E29" s="355">
        <v>10</v>
      </c>
      <c r="F29" s="354"/>
      <c r="G29" s="354"/>
      <c r="H29" s="217" t="str">
        <f t="shared" si="0"/>
        <v/>
      </c>
      <c r="I29" s="121"/>
    </row>
    <row r="30" spans="1:9" s="11" customFormat="1" ht="15" customHeight="1" x14ac:dyDescent="0.2">
      <c r="A30" s="366"/>
      <c r="B30" s="48"/>
      <c r="C30" s="376"/>
      <c r="D30" s="355">
        <v>6</v>
      </c>
      <c r="E30" s="355">
        <v>10</v>
      </c>
      <c r="F30" s="354"/>
      <c r="G30" s="354"/>
      <c r="H30" s="217" t="str">
        <f t="shared" si="0"/>
        <v/>
      </c>
      <c r="I30" s="121"/>
    </row>
    <row r="31" spans="1:9" s="11" customFormat="1" ht="15" customHeight="1" x14ac:dyDescent="0.2">
      <c r="A31" s="366"/>
      <c r="B31" s="48"/>
      <c r="C31" s="376"/>
      <c r="D31" s="355">
        <v>6</v>
      </c>
      <c r="E31" s="355">
        <v>10</v>
      </c>
      <c r="F31" s="354"/>
      <c r="G31" s="354"/>
      <c r="H31" s="217" t="str">
        <f t="shared" si="0"/>
        <v/>
      </c>
      <c r="I31" s="121"/>
    </row>
    <row r="32" spans="1:9" s="11" customFormat="1" ht="15" customHeight="1" thickBot="1" x14ac:dyDescent="0.25">
      <c r="A32" s="370"/>
      <c r="B32" s="371"/>
      <c r="C32" s="378"/>
      <c r="D32" s="372">
        <v>6</v>
      </c>
      <c r="E32" s="372">
        <v>10</v>
      </c>
      <c r="F32" s="369"/>
      <c r="G32" s="369"/>
      <c r="H32" s="373" t="str">
        <f t="shared" si="0"/>
        <v/>
      </c>
      <c r="I32" s="121"/>
    </row>
    <row r="33" spans="1:10" ht="16.5" customHeight="1" thickBot="1" x14ac:dyDescent="0.25">
      <c r="A33" s="364"/>
      <c r="B33" s="364"/>
      <c r="C33" s="364"/>
      <c r="D33" s="364"/>
      <c r="E33" s="364"/>
      <c r="F33" s="364"/>
      <c r="G33" s="364"/>
      <c r="H33" s="364"/>
      <c r="I33" s="121"/>
    </row>
    <row r="34" spans="1:10" ht="15.75" customHeight="1" x14ac:dyDescent="0.2">
      <c r="A34" s="462" t="s">
        <v>1846</v>
      </c>
      <c r="B34" s="463"/>
      <c r="C34" s="463"/>
      <c r="D34" s="463"/>
      <c r="E34" s="463"/>
      <c r="F34" s="463"/>
      <c r="G34" s="463"/>
      <c r="H34" s="463"/>
      <c r="I34" s="464"/>
      <c r="J34" s="2"/>
    </row>
    <row r="35" spans="1:10" ht="44.25" customHeight="1" x14ac:dyDescent="0.2">
      <c r="A35" s="483" t="s">
        <v>2102</v>
      </c>
      <c r="B35" s="484"/>
      <c r="C35" s="484"/>
      <c r="D35" s="484"/>
      <c r="E35" s="484"/>
      <c r="F35" s="484"/>
      <c r="G35" s="484"/>
      <c r="H35" s="485"/>
      <c r="I35" s="31"/>
    </row>
    <row r="36" spans="1:10" ht="15" customHeight="1" x14ac:dyDescent="0.2">
      <c r="A36" s="483" t="s">
        <v>1056</v>
      </c>
      <c r="B36" s="484"/>
      <c r="C36" s="484"/>
      <c r="D36" s="484"/>
      <c r="E36" s="484"/>
      <c r="F36" s="484"/>
      <c r="G36" s="484"/>
      <c r="H36" s="485"/>
      <c r="I36" s="31"/>
      <c r="J36" s="2"/>
    </row>
    <row r="37" spans="1:10" ht="28.5" customHeight="1" x14ac:dyDescent="0.2">
      <c r="A37" s="480" t="s">
        <v>1858</v>
      </c>
      <c r="B37" s="481"/>
      <c r="C37" s="481"/>
      <c r="D37" s="481"/>
      <c r="E37" s="481"/>
      <c r="F37" s="481"/>
      <c r="G37" s="481"/>
      <c r="H37" s="481"/>
      <c r="I37" s="482"/>
      <c r="J37" s="2"/>
    </row>
    <row r="38" spans="1:10" ht="45" customHeight="1" x14ac:dyDescent="0.2">
      <c r="A38" s="180" t="s">
        <v>6</v>
      </c>
      <c r="B38" s="178" t="s">
        <v>1803</v>
      </c>
      <c r="C38" s="374" t="s">
        <v>2097</v>
      </c>
      <c r="D38" s="377" t="s">
        <v>2075</v>
      </c>
      <c r="E38" s="178" t="s">
        <v>1654</v>
      </c>
      <c r="F38" s="178" t="s">
        <v>1655</v>
      </c>
      <c r="G38" s="178" t="s">
        <v>107</v>
      </c>
      <c r="H38" s="178" t="s">
        <v>108</v>
      </c>
      <c r="I38" s="179" t="s">
        <v>1658</v>
      </c>
      <c r="J38" s="2"/>
    </row>
    <row r="39" spans="1:10" x14ac:dyDescent="0.2">
      <c r="A39" s="365"/>
      <c r="B39" s="53"/>
      <c r="C39" s="376"/>
      <c r="D39" s="379"/>
      <c r="E39" s="353">
        <v>1</v>
      </c>
      <c r="F39" s="353">
        <v>4.38</v>
      </c>
      <c r="G39" s="354"/>
      <c r="H39" s="354"/>
      <c r="I39" s="182" t="str">
        <f>IF(OR(A39="",H39="",G39&lt;0,H39&lt;0,AND(G39=0,H39=0)),"",IF(OR(G39&gt;1,H39&gt;4.38),"No","Yes"))</f>
        <v/>
      </c>
      <c r="J39" s="2"/>
    </row>
    <row r="40" spans="1:10" x14ac:dyDescent="0.2">
      <c r="A40" s="365"/>
      <c r="B40" s="53"/>
      <c r="C40" s="376"/>
      <c r="D40" s="379"/>
      <c r="E40" s="353">
        <v>1</v>
      </c>
      <c r="F40" s="353">
        <v>4.38</v>
      </c>
      <c r="G40" s="354"/>
      <c r="H40" s="354"/>
      <c r="I40" s="182" t="str">
        <f t="shared" ref="I40:I58" si="1">IF(OR(A40="",H40="",G40&lt;0,H40&lt;0,AND(G40=0,H40=0)),"",IF(OR(G40&gt;1,H40&gt;4.38),"No","Yes"))</f>
        <v/>
      </c>
      <c r="J40" s="2"/>
    </row>
    <row r="41" spans="1:10" x14ac:dyDescent="0.2">
      <c r="A41" s="365"/>
      <c r="B41" s="53"/>
      <c r="C41" s="376"/>
      <c r="D41" s="379"/>
      <c r="E41" s="353">
        <v>1</v>
      </c>
      <c r="F41" s="353">
        <v>4.38</v>
      </c>
      <c r="G41" s="354"/>
      <c r="H41" s="354"/>
      <c r="I41" s="182" t="str">
        <f t="shared" si="1"/>
        <v/>
      </c>
      <c r="J41" s="2"/>
    </row>
    <row r="42" spans="1:10" x14ac:dyDescent="0.2">
      <c r="A42" s="365"/>
      <c r="B42" s="53"/>
      <c r="C42" s="376"/>
      <c r="D42" s="379"/>
      <c r="E42" s="353">
        <v>1</v>
      </c>
      <c r="F42" s="353">
        <v>4.38</v>
      </c>
      <c r="G42" s="354"/>
      <c r="H42" s="354"/>
      <c r="I42" s="182" t="str">
        <f t="shared" si="1"/>
        <v/>
      </c>
      <c r="J42" s="2"/>
    </row>
    <row r="43" spans="1:10" x14ac:dyDescent="0.2">
      <c r="A43" s="365"/>
      <c r="B43" s="53"/>
      <c r="C43" s="376"/>
      <c r="D43" s="379"/>
      <c r="E43" s="353">
        <v>1</v>
      </c>
      <c r="F43" s="353">
        <v>4.38</v>
      </c>
      <c r="G43" s="354"/>
      <c r="H43" s="354"/>
      <c r="I43" s="182" t="str">
        <f t="shared" si="1"/>
        <v/>
      </c>
    </row>
    <row r="44" spans="1:10" x14ac:dyDescent="0.2">
      <c r="A44" s="365"/>
      <c r="B44" s="53"/>
      <c r="C44" s="376"/>
      <c r="D44" s="379"/>
      <c r="E44" s="353">
        <v>1</v>
      </c>
      <c r="F44" s="353">
        <v>4.38</v>
      </c>
      <c r="G44" s="354"/>
      <c r="H44" s="354"/>
      <c r="I44" s="182" t="str">
        <f t="shared" si="1"/>
        <v/>
      </c>
    </row>
    <row r="45" spans="1:10" x14ac:dyDescent="0.2">
      <c r="A45" s="365"/>
      <c r="B45" s="53"/>
      <c r="C45" s="376"/>
      <c r="D45" s="379"/>
      <c r="E45" s="353">
        <v>1</v>
      </c>
      <c r="F45" s="353">
        <v>4.38</v>
      </c>
      <c r="G45" s="354"/>
      <c r="H45" s="354"/>
      <c r="I45" s="182" t="str">
        <f t="shared" si="1"/>
        <v/>
      </c>
    </row>
    <row r="46" spans="1:10" x14ac:dyDescent="0.2">
      <c r="A46" s="365"/>
      <c r="B46" s="53"/>
      <c r="C46" s="376"/>
      <c r="D46" s="379"/>
      <c r="E46" s="353">
        <v>1</v>
      </c>
      <c r="F46" s="353">
        <v>4.38</v>
      </c>
      <c r="G46" s="354"/>
      <c r="H46" s="354"/>
      <c r="I46" s="182" t="str">
        <f t="shared" si="1"/>
        <v/>
      </c>
    </row>
    <row r="47" spans="1:10" x14ac:dyDescent="0.2">
      <c r="A47" s="365"/>
      <c r="B47" s="53"/>
      <c r="C47" s="376"/>
      <c r="D47" s="379"/>
      <c r="E47" s="353">
        <v>1</v>
      </c>
      <c r="F47" s="353">
        <v>4.38</v>
      </c>
      <c r="G47" s="354"/>
      <c r="H47" s="354"/>
      <c r="I47" s="182" t="str">
        <f t="shared" si="1"/>
        <v/>
      </c>
    </row>
    <row r="48" spans="1:10" x14ac:dyDescent="0.2">
      <c r="A48" s="365"/>
      <c r="B48" s="53"/>
      <c r="C48" s="376"/>
      <c r="D48" s="379"/>
      <c r="E48" s="353">
        <v>1</v>
      </c>
      <c r="F48" s="353">
        <v>4.38</v>
      </c>
      <c r="G48" s="354"/>
      <c r="H48" s="354"/>
      <c r="I48" s="182" t="str">
        <f t="shared" si="1"/>
        <v/>
      </c>
    </row>
    <row r="49" spans="1:9" x14ac:dyDescent="0.2">
      <c r="A49" s="365"/>
      <c r="B49" s="53"/>
      <c r="C49" s="376"/>
      <c r="D49" s="379"/>
      <c r="E49" s="353">
        <v>1</v>
      </c>
      <c r="F49" s="353">
        <v>4.38</v>
      </c>
      <c r="G49" s="354"/>
      <c r="H49" s="354"/>
      <c r="I49" s="182" t="str">
        <f t="shared" si="1"/>
        <v/>
      </c>
    </row>
    <row r="50" spans="1:9" x14ac:dyDescent="0.2">
      <c r="A50" s="365"/>
      <c r="B50" s="53"/>
      <c r="C50" s="376"/>
      <c r="D50" s="379"/>
      <c r="E50" s="353">
        <v>1</v>
      </c>
      <c r="F50" s="353">
        <v>4.38</v>
      </c>
      <c r="G50" s="354"/>
      <c r="H50" s="354"/>
      <c r="I50" s="182" t="str">
        <f t="shared" si="1"/>
        <v/>
      </c>
    </row>
    <row r="51" spans="1:9" x14ac:dyDescent="0.2">
      <c r="A51" s="365"/>
      <c r="B51" s="53"/>
      <c r="C51" s="376"/>
      <c r="D51" s="379"/>
      <c r="E51" s="353">
        <v>1</v>
      </c>
      <c r="F51" s="353">
        <v>4.38</v>
      </c>
      <c r="G51" s="354"/>
      <c r="H51" s="354"/>
      <c r="I51" s="182" t="str">
        <f t="shared" si="1"/>
        <v/>
      </c>
    </row>
    <row r="52" spans="1:9" x14ac:dyDescent="0.2">
      <c r="A52" s="365"/>
      <c r="B52" s="53"/>
      <c r="C52" s="376"/>
      <c r="D52" s="379"/>
      <c r="E52" s="353">
        <v>1</v>
      </c>
      <c r="F52" s="353">
        <v>4.38</v>
      </c>
      <c r="G52" s="354"/>
      <c r="H52" s="354"/>
      <c r="I52" s="182" t="str">
        <f t="shared" si="1"/>
        <v/>
      </c>
    </row>
    <row r="53" spans="1:9" x14ac:dyDescent="0.2">
      <c r="A53" s="365"/>
      <c r="B53" s="53"/>
      <c r="C53" s="376"/>
      <c r="D53" s="379"/>
      <c r="E53" s="353">
        <v>1</v>
      </c>
      <c r="F53" s="353">
        <v>4.38</v>
      </c>
      <c r="G53" s="354"/>
      <c r="H53" s="354"/>
      <c r="I53" s="182" t="str">
        <f t="shared" si="1"/>
        <v/>
      </c>
    </row>
    <row r="54" spans="1:9" x14ac:dyDescent="0.2">
      <c r="A54" s="365"/>
      <c r="B54" s="53"/>
      <c r="C54" s="376"/>
      <c r="D54" s="379"/>
      <c r="E54" s="353">
        <v>1</v>
      </c>
      <c r="F54" s="353">
        <v>4.38</v>
      </c>
      <c r="G54" s="354"/>
      <c r="H54" s="354"/>
      <c r="I54" s="182" t="str">
        <f t="shared" si="1"/>
        <v/>
      </c>
    </row>
    <row r="55" spans="1:9" x14ac:dyDescent="0.2">
      <c r="A55" s="365"/>
      <c r="B55" s="53"/>
      <c r="C55" s="376"/>
      <c r="D55" s="379"/>
      <c r="E55" s="353">
        <v>1</v>
      </c>
      <c r="F55" s="353">
        <v>4.38</v>
      </c>
      <c r="G55" s="354"/>
      <c r="H55" s="354"/>
      <c r="I55" s="182" t="str">
        <f t="shared" si="1"/>
        <v/>
      </c>
    </row>
    <row r="56" spans="1:9" x14ac:dyDescent="0.2">
      <c r="A56" s="365"/>
      <c r="B56" s="53"/>
      <c r="C56" s="376"/>
      <c r="D56" s="379"/>
      <c r="E56" s="353">
        <v>1</v>
      </c>
      <c r="F56" s="353">
        <v>4.38</v>
      </c>
      <c r="G56" s="354"/>
      <c r="H56" s="354"/>
      <c r="I56" s="182" t="str">
        <f t="shared" si="1"/>
        <v/>
      </c>
    </row>
    <row r="57" spans="1:9" x14ac:dyDescent="0.2">
      <c r="A57" s="365"/>
      <c r="B57" s="53"/>
      <c r="C57" s="376"/>
      <c r="D57" s="379"/>
      <c r="E57" s="353">
        <v>1</v>
      </c>
      <c r="F57" s="353">
        <v>4.38</v>
      </c>
      <c r="G57" s="354"/>
      <c r="H57" s="354"/>
      <c r="I57" s="182" t="str">
        <f t="shared" si="1"/>
        <v/>
      </c>
    </row>
    <row r="58" spans="1:9" x14ac:dyDescent="0.2">
      <c r="A58" s="367"/>
      <c r="B58" s="53"/>
      <c r="C58" s="376"/>
      <c r="D58" s="379"/>
      <c r="E58" s="353">
        <v>1</v>
      </c>
      <c r="F58" s="353">
        <v>4.38</v>
      </c>
      <c r="G58" s="354"/>
      <c r="H58" s="354"/>
      <c r="I58" s="181" t="str">
        <f t="shared" si="1"/>
        <v/>
      </c>
    </row>
    <row r="59" spans="1:9" x14ac:dyDescent="0.2">
      <c r="A59" s="368"/>
      <c r="B59" s="368"/>
      <c r="C59" s="368"/>
      <c r="D59" s="368"/>
      <c r="E59" s="368"/>
      <c r="F59" s="368"/>
      <c r="G59" s="368"/>
      <c r="H59" s="368"/>
    </row>
    <row r="60" spans="1:9" x14ac:dyDescent="0.2">
      <c r="A60" s="421" t="s">
        <v>1021</v>
      </c>
      <c r="B60" s="421"/>
      <c r="C60" s="421"/>
      <c r="D60" s="421"/>
      <c r="E60" s="421"/>
      <c r="F60" s="421"/>
      <c r="G60" s="421"/>
      <c r="H60" s="421"/>
    </row>
    <row r="61" spans="1:9" ht="14.1" customHeight="1" x14ac:dyDescent="0.2">
      <c r="A61" s="423" t="s">
        <v>1020</v>
      </c>
      <c r="B61" s="423"/>
      <c r="C61" s="423"/>
      <c r="D61" s="423"/>
      <c r="E61" s="423"/>
      <c r="F61" s="423"/>
      <c r="G61" s="423"/>
      <c r="H61" s="423"/>
      <c r="I61" s="423"/>
    </row>
    <row r="62" spans="1:9" ht="14.1" hidden="1" customHeight="1" x14ac:dyDescent="0.2"/>
    <row r="63" spans="1:9" ht="14.1" hidden="1" customHeight="1" x14ac:dyDescent="0.2"/>
    <row r="64" spans="1:9" ht="14.1" hidden="1" customHeight="1" x14ac:dyDescent="0.2"/>
    <row r="65" ht="14.1" hidden="1" customHeight="1" x14ac:dyDescent="0.2"/>
    <row r="66" ht="14.1" hidden="1" customHeight="1" x14ac:dyDescent="0.2"/>
    <row r="67" ht="14.1" hidden="1" customHeight="1" x14ac:dyDescent="0.2"/>
    <row r="68" ht="14.1" hidden="1" customHeight="1" x14ac:dyDescent="0.2"/>
    <row r="69" ht="14.1" hidden="1" customHeight="1" x14ac:dyDescent="0.2"/>
    <row r="70" ht="14.1" hidden="1" customHeight="1" x14ac:dyDescent="0.2"/>
    <row r="71" ht="14.1" hidden="1" customHeight="1" x14ac:dyDescent="0.2"/>
  </sheetData>
  <sheetProtection algorithmName="SHA-512" hashValue="GNRZyaAOGdKtTbHiRHGA27s5uKSrhrwtdkxlz710jn3Wy0nqhp2PropxAvBEPbdVPqxv7NHUvt+PTP6W9UoNhg==" saltValue="cM720euZJKzp7V3k+Eoi5w==" spinCount="100000" sheet="1" objects="1" scenarios="1" formatColumns="0" formatRows="0"/>
  <mergeCells count="13">
    <mergeCell ref="A61:I61"/>
    <mergeCell ref="A1:I1"/>
    <mergeCell ref="A2:I2"/>
    <mergeCell ref="A34:I34"/>
    <mergeCell ref="A60:H60"/>
    <mergeCell ref="A7:G7"/>
    <mergeCell ref="A5:G5"/>
    <mergeCell ref="A10:G10"/>
    <mergeCell ref="A6:H6"/>
    <mergeCell ref="A11:H11"/>
    <mergeCell ref="A37:I37"/>
    <mergeCell ref="A35:H35"/>
    <mergeCell ref="A36:H36"/>
  </mergeCells>
  <conditionalFormatting sqref="H13:H32">
    <cfRule type="cellIs" dxfId="158" priority="35" operator="equal">
      <formula>"No"</formula>
    </cfRule>
  </conditionalFormatting>
  <conditionalFormatting sqref="I38:I58">
    <cfRule type="cellIs" dxfId="157" priority="14" operator="equal">
      <formula>"No"</formula>
    </cfRule>
  </conditionalFormatting>
  <conditionalFormatting sqref="A7:H7">
    <cfRule type="expression" dxfId="156" priority="12">
      <formula>$H$5="Yes"</formula>
    </cfRule>
  </conditionalFormatting>
  <conditionalFormatting sqref="E39:F58">
    <cfRule type="expression" dxfId="155" priority="172">
      <formula>$A39=""</formula>
    </cfRule>
  </conditionalFormatting>
  <conditionalFormatting sqref="C39:C58">
    <cfRule type="cellIs" dxfId="154" priority="4" operator="between">
      <formula>0.000000001</formula>
      <formula>200</formula>
    </cfRule>
    <cfRule type="expression" dxfId="153" priority="7">
      <formula>$I$35="No"</formula>
    </cfRule>
  </conditionalFormatting>
  <conditionalFormatting sqref="I36">
    <cfRule type="expression" dxfId="152" priority="8">
      <formula>$I$36="No"</formula>
    </cfRule>
  </conditionalFormatting>
  <conditionalFormatting sqref="A39:I58">
    <cfRule type="expression" dxfId="151" priority="19">
      <formula>AND($I$35="no",$I$36="no")</formula>
    </cfRule>
  </conditionalFormatting>
  <conditionalFormatting sqref="A12:H32">
    <cfRule type="expression" dxfId="150" priority="6">
      <formula>$H$10="N/A"</formula>
    </cfRule>
  </conditionalFormatting>
  <conditionalFormatting sqref="F13:G32">
    <cfRule type="cellIs" dxfId="149" priority="2" operator="lessThan">
      <formula>0</formula>
    </cfRule>
  </conditionalFormatting>
  <conditionalFormatting sqref="G39:H58">
    <cfRule type="cellIs" dxfId="148" priority="1" operator="lessThan">
      <formula>0</formula>
    </cfRule>
  </conditionalFormatting>
  <dataValidations count="11">
    <dataValidation type="list" allowBlank="1" showErrorMessage="1" promptTitle="§106.261(a)(2) Checklist" prompt="Are there new or increased emissions listed under §106.261(a)(2), including fugitives, less than or equal to 6.0 pounds per hour (lb/hr) and ten tons per year?" sqref="H10" xr:uid="{00000000-0002-0000-0200-000000000000}">
      <formula1>"Yes, N/A"</formula1>
    </dataValidation>
    <dataValidation type="list" allowBlank="1" showErrorMessage="1" promptTitle="§106.261 Checklist" prompt="Are emission increases being authorized under §106.261 five tons per year or greater?" sqref="H5" xr:uid="{00000000-0002-0000-0200-000001000000}">
      <formula1>"Yes, No"</formula1>
    </dataValidation>
    <dataValidation type="decimal" allowBlank="1" showErrorMessage="1" promptTitle="§106.261(a)(3)" prompt="Hourly Emissions (lb/hr)" sqref="G39:G58" xr:uid="{2B90590F-F4F2-418A-8683-D1B3972CDB6B}">
      <formula1>0</formula1>
      <formula2>1</formula2>
    </dataValidation>
    <dataValidation type="decimal" allowBlank="1" showErrorMessage="1" promptTitle="§106.261(a)(3)" prompt="Annual Emissions (tpy)" sqref="H39:H58" xr:uid="{CDFA2A46-1CC2-4FE7-B0B0-EBA574CA03FA}">
      <formula1>0</formula1>
      <formula2>4.38</formula2>
    </dataValidation>
    <dataValidation type="list" allowBlank="1" showErrorMessage="1" promptTitle="§106.261(a)(3)" prompt="Are there new or increased emissions, including fugitives, less than or equal to 1.0 lb/hr of any chemical not listed or referenced in Table 262?" sqref="I36" xr:uid="{5FE9800E-EE62-4E4A-9396-7B76481DDA79}">
      <formula1>"Yes, No"</formula1>
    </dataValidation>
    <dataValidation type="list" allowBlank="1" showErrorMessage="1" promptTitle="§106.261(a)(3)" prompt="Are there new or increased emissions, including fugitives, less than or equal to 1.0 lb/hr of any chemical having a limit value (L) greater than 200 milligrams per cubic meter (mg/m3 ) as listed and referenced in Table 262 of 30 TAC § 106.262" sqref="I35" xr:uid="{C28F5740-F332-474B-9F72-71C6994E7CBA}">
      <formula1>"Yes, No"</formula1>
    </dataValidation>
    <dataValidation type="decimal" allowBlank="1" showErrorMessage="1" promptTitle="§106.261(a)(2) Checklist" prompt="Hourly Emissions (lb/hr)" sqref="F13:F32" xr:uid="{480A70A7-B996-48E6-A85E-7E0144471DD1}">
      <formula1>0</formula1>
      <formula2>6</formula2>
    </dataValidation>
    <dataValidation type="decimal" allowBlank="1" showErrorMessage="1" promptTitle="§106.261(a)(2) Checklist" prompt="Annual Emissions (tpy)" sqref="G13:G32" xr:uid="{924AC7CB-ECD5-4A0E-9465-44999199F8E5}">
      <formula1>0</formula1>
      <formula2>10</formula2>
    </dataValidation>
    <dataValidation type="list" allowBlank="1" showErrorMessage="1" promptTitle="§106.261Checklist" prompt="Is this project an annual notification?" sqref="H7" xr:uid="{6C75424E-C713-42A4-9C7F-8557D3A3E508}">
      <formula1>"Yes, No"</formula1>
    </dataValidation>
    <dataValidation allowBlank="1" showErrorMessage="1" promptTitle="§106.261(a)(3)" prompt="Input the chemical name." sqref="A39:A58" xr:uid="{EE00AEFC-7003-4A82-80C8-0102CBF2719D}"/>
    <dataValidation allowBlank="1" promptTitle="§106.261(a)(3)" prompt="Select the criteria pollutant designation from a drop down list." sqref="C39:C58" xr:uid="{8527A5E4-D9D4-4866-929E-0D5653A03034}"/>
  </dataValidations>
  <hyperlinks>
    <hyperlink ref="A60:H60" location="'§106.262 Checklist'!A1" tooltip="Link to 106.262 worksheet" display="Click here to go to the §106.262 Checklist sheet." xr:uid="{00000000-0004-0000-0200-000000000000}"/>
  </hyperlinks>
  <pageMargins left="0.7" right="0.7" top="0.85593750000000002" bottom="0.75" header="0.3" footer="0.3"/>
  <pageSetup scale="63" fitToHeight="0" orientation="portrait" r:id="rId1"/>
  <headerFooter>
    <oddHeader>&amp;CTexas Commission on Environmental Quality
General Facilities Workbook
&amp;A&amp;RDate: &amp;D
Project/Permit: __________
Company: __________</oddHeader>
    <oddFooter>&amp;LTCEQ - Form 20896 (Revised 1/23)&amp;CPage &amp;P</oddFooter>
  </headerFooter>
  <tableParts count="2">
    <tablePart r:id="rId2"/>
    <tablePart r:id="rId3"/>
  </tableParts>
  <extLst>
    <ext xmlns:x14="http://schemas.microsoft.com/office/spreadsheetml/2009/9/main" uri="{78C0D931-6437-407d-A8EE-F0AAD7539E65}">
      <x14:conditionalFormattings>
        <x14:conditionalFormatting xmlns:xm="http://schemas.microsoft.com/office/excel/2006/main">
          <x14:cfRule type="expression" priority="9" id="{B1549222-BC83-484B-A2F5-37A811030FD0}">
            <xm:f>'General Information'!$B$10="§106.262"</xm:f>
            <x14:dxf>
              <font>
                <color theme="0" tint="-0.499984740745262"/>
              </font>
              <fill>
                <patternFill>
                  <bgColor theme="0" tint="-0.499984740745262"/>
                </patternFill>
              </fill>
            </x14:dxf>
          </x14:cfRule>
          <xm:sqref>A59:H59 A38:I58 A37:H37 A35:G36 I35:I36 A1:H34</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ErrorMessage="1" promptTitle="§106.261(a)(2) Checklist" prompt="Select the chemical name from the drop down list of options from §106.261(a)(2)." xr:uid="{736A7C9B-D0EC-4865-B49B-5FE6DD4B51B1}">
          <x14:formula1>
            <xm:f>'List-261 Chemicals'!$A$6:$A$54</xm:f>
          </x14:formula1>
          <xm:sqref>A13:A32</xm:sqref>
        </x14:dataValidation>
        <x14:dataValidation type="list" allowBlank="1" showErrorMessage="1" error="Select from drop down options." promptTitle="§106.261(a)(2) Checklist" prompt="Select the criteria pollutant designation from a drop down list." xr:uid="{A93B9B5E-6E4C-44C7-908B-1662357FEC55}">
          <x14:formula1>
            <xm:f>Reference!$A$25:$A$28</xm:f>
          </x14:formula1>
          <xm:sqref>B13:B32</xm:sqref>
        </x14:dataValidation>
        <x14:dataValidation type="list" allowBlank="1" showErrorMessage="1" error="Select from drop down options." promptTitle="§106.261(a)(3)" prompt="Select the criteria pollutant designation from a drop down list." xr:uid="{600A59A6-22C9-4EAF-89FD-C38B7FEC6036}">
          <x14:formula1>
            <xm:f>Reference!$A$25:$A$28</xm:f>
          </x14:formula1>
          <xm:sqref>B39:B58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FFCC"/>
    <pageSetUpPr fitToPage="1"/>
  </sheetPr>
  <dimension ref="A1:K71"/>
  <sheetViews>
    <sheetView showGridLines="0" zoomScaleNormal="100" workbookViewId="0">
      <selection sqref="A1:I1"/>
    </sheetView>
  </sheetViews>
  <sheetFormatPr defaultColWidth="0" defaultRowHeight="14.25" zeroHeight="1" x14ac:dyDescent="0.2"/>
  <cols>
    <col min="1" max="1" width="28.625" style="1" customWidth="1"/>
    <col min="2" max="9" width="14.625" style="1" customWidth="1"/>
    <col min="10" max="10" width="2.625" style="1" customWidth="1"/>
    <col min="11" max="16384" width="9" style="1" hidden="1"/>
  </cols>
  <sheetData>
    <row r="1" spans="1:11" ht="18.75" thickBot="1" x14ac:dyDescent="0.25">
      <c r="A1" s="427" t="s">
        <v>105</v>
      </c>
      <c r="B1" s="457"/>
      <c r="C1" s="457"/>
      <c r="D1" s="457"/>
      <c r="E1" s="457"/>
      <c r="F1" s="457"/>
      <c r="G1" s="457"/>
      <c r="H1" s="457"/>
      <c r="I1" s="503"/>
    </row>
    <row r="2" spans="1:11" ht="75" customHeight="1" thickBot="1" x14ac:dyDescent="0.25">
      <c r="A2" s="433" t="s">
        <v>2098</v>
      </c>
      <c r="B2" s="504"/>
      <c r="C2" s="504"/>
      <c r="D2" s="505"/>
      <c r="E2" s="505"/>
      <c r="F2" s="505"/>
      <c r="G2" s="505"/>
      <c r="H2" s="505"/>
      <c r="I2" s="506"/>
    </row>
    <row r="3" spans="1:11" ht="15" customHeight="1" thickBot="1" x14ac:dyDescent="0.25">
      <c r="A3" s="507"/>
      <c r="B3" s="507"/>
      <c r="C3" s="507"/>
      <c r="D3" s="507"/>
      <c r="E3" s="507"/>
      <c r="F3" s="507"/>
      <c r="G3" s="507"/>
      <c r="H3" s="507"/>
      <c r="I3" s="507"/>
    </row>
    <row r="4" spans="1:11" ht="16.5" customHeight="1" x14ac:dyDescent="0.2">
      <c r="A4" s="508" t="s">
        <v>106</v>
      </c>
      <c r="B4" s="509"/>
      <c r="C4" s="509"/>
      <c r="D4" s="510"/>
      <c r="E4" s="510"/>
      <c r="F4" s="510"/>
      <c r="G4" s="510"/>
      <c r="H4" s="511"/>
      <c r="I4" s="512"/>
    </row>
    <row r="5" spans="1:11" ht="30" customHeight="1" x14ac:dyDescent="0.2">
      <c r="A5" s="486" t="s">
        <v>1054</v>
      </c>
      <c r="B5" s="487"/>
      <c r="C5" s="487"/>
      <c r="D5" s="487"/>
      <c r="E5" s="487"/>
      <c r="F5" s="487"/>
      <c r="G5" s="487"/>
      <c r="H5" s="487"/>
      <c r="I5" s="488"/>
      <c r="K5" s="2"/>
    </row>
    <row r="6" spans="1:11" ht="15" customHeight="1" x14ac:dyDescent="0.2">
      <c r="A6" s="498" t="s">
        <v>1437</v>
      </c>
      <c r="B6" s="499"/>
      <c r="C6" s="499"/>
      <c r="D6" s="501"/>
      <c r="E6" s="501"/>
      <c r="F6" s="501"/>
      <c r="G6" s="501"/>
      <c r="H6" s="502"/>
      <c r="I6" s="31"/>
    </row>
    <row r="7" spans="1:11" ht="15" customHeight="1" x14ac:dyDescent="0.2">
      <c r="A7" s="498" t="s">
        <v>1035</v>
      </c>
      <c r="B7" s="499"/>
      <c r="C7" s="499"/>
      <c r="D7" s="499"/>
      <c r="E7" s="499"/>
      <c r="F7" s="499"/>
      <c r="G7" s="499"/>
      <c r="H7" s="469"/>
      <c r="I7" s="31"/>
      <c r="K7" s="2"/>
    </row>
    <row r="8" spans="1:11" ht="15" customHeight="1" x14ac:dyDescent="0.2">
      <c r="A8" s="500" t="s">
        <v>1649</v>
      </c>
      <c r="B8" s="501"/>
      <c r="C8" s="501"/>
      <c r="D8" s="501"/>
      <c r="E8" s="501"/>
      <c r="F8" s="501"/>
      <c r="G8" s="501"/>
      <c r="H8" s="502"/>
      <c r="I8" s="181">
        <f>'Ref-262 Distance'!E8</f>
        <v>326</v>
      </c>
      <c r="K8" s="2"/>
    </row>
    <row r="9" spans="1:11" ht="15" customHeight="1" x14ac:dyDescent="0.2">
      <c r="A9" s="495" t="s">
        <v>1466</v>
      </c>
      <c r="B9" s="496"/>
      <c r="C9" s="496"/>
      <c r="D9" s="496"/>
      <c r="E9" s="496"/>
      <c r="F9" s="496"/>
      <c r="G9" s="496"/>
      <c r="H9" s="496"/>
      <c r="I9" s="497"/>
      <c r="K9" s="2"/>
    </row>
    <row r="10" spans="1:11" ht="15" customHeight="1" x14ac:dyDescent="0.2">
      <c r="A10" s="492" t="s">
        <v>1859</v>
      </c>
      <c r="B10" s="493"/>
      <c r="C10" s="493"/>
      <c r="D10" s="493"/>
      <c r="E10" s="493"/>
      <c r="F10" s="493"/>
      <c r="G10" s="493"/>
      <c r="H10" s="493"/>
      <c r="I10" s="494"/>
      <c r="K10" s="2"/>
    </row>
    <row r="11" spans="1:11" ht="75" customHeight="1" x14ac:dyDescent="0.2">
      <c r="A11" s="177" t="s">
        <v>6</v>
      </c>
      <c r="B11" s="178" t="s">
        <v>1803</v>
      </c>
      <c r="C11" s="374" t="s">
        <v>2075</v>
      </c>
      <c r="D11" s="178" t="s">
        <v>1848</v>
      </c>
      <c r="E11" s="178" t="s">
        <v>1656</v>
      </c>
      <c r="F11" s="178" t="s">
        <v>1657</v>
      </c>
      <c r="G11" s="178" t="s">
        <v>103</v>
      </c>
      <c r="H11" s="178" t="s">
        <v>104</v>
      </c>
      <c r="I11" s="179" t="s">
        <v>1658</v>
      </c>
      <c r="K11" s="2"/>
    </row>
    <row r="12" spans="1:11" ht="15" customHeight="1" x14ac:dyDescent="0.2">
      <c r="A12" s="62"/>
      <c r="B12" s="53"/>
      <c r="C12" s="376"/>
      <c r="D12" s="183">
        <f>IFERROR(VLOOKUP(TAC262a2Table[[#This Row],[Chemical]],List262[],2,0),0)</f>
        <v>0</v>
      </c>
      <c r="E12" s="355">
        <f>IF((D12/$I$8)&gt;6,6,D12/$I$8)</f>
        <v>0</v>
      </c>
      <c r="F12" s="355">
        <f>IF((E12*4.38)&gt;5,5,E12*4.38)</f>
        <v>0</v>
      </c>
      <c r="G12" s="354"/>
      <c r="H12" s="354"/>
      <c r="I12" s="185" t="str">
        <f>IF(OR(D12=0,E12=0,F12=0,G12&lt;0,H12&lt;0,AND(G12=0,H12=0)),"",IF(OR(G12&gt;E12,H12&gt;F12),"No","Yes"))</f>
        <v/>
      </c>
      <c r="K12" s="2"/>
    </row>
    <row r="13" spans="1:11" ht="15" customHeight="1" x14ac:dyDescent="0.2">
      <c r="A13" s="62"/>
      <c r="B13" s="53"/>
      <c r="C13" s="376"/>
      <c r="D13" s="183">
        <f>IFERROR(VLOOKUP(TAC262a2Table[[#This Row],[Chemical]],List262[],2,0),0)</f>
        <v>0</v>
      </c>
      <c r="E13" s="355">
        <f t="shared" ref="E13:E31" si="0">IF((D13/$I$8)&gt;6,6,D13/$I$8)</f>
        <v>0</v>
      </c>
      <c r="F13" s="355">
        <f t="shared" ref="F13:F31" si="1">IF((E13*4.38)&gt;5,5,E13*4.38)</f>
        <v>0</v>
      </c>
      <c r="G13" s="354"/>
      <c r="H13" s="354"/>
      <c r="I13" s="185" t="str">
        <f t="shared" ref="I13:I31" si="2">IF(OR(D13=0,E13=0,F13=0,G13&lt;0,H13&lt;0,AND(G13=0,H13=0)),"",IF(OR(G13&gt;E13,H13&gt;F13),"No","Yes"))</f>
        <v/>
      </c>
      <c r="K13" s="2"/>
    </row>
    <row r="14" spans="1:11" ht="15" customHeight="1" x14ac:dyDescent="0.2">
      <c r="A14" s="62"/>
      <c r="B14" s="53"/>
      <c r="C14" s="376"/>
      <c r="D14" s="183">
        <f>IFERROR(VLOOKUP(TAC262a2Table[[#This Row],[Chemical]],List262[],2,0),0)</f>
        <v>0</v>
      </c>
      <c r="E14" s="355">
        <f t="shared" si="0"/>
        <v>0</v>
      </c>
      <c r="F14" s="355">
        <f t="shared" si="1"/>
        <v>0</v>
      </c>
      <c r="G14" s="354"/>
      <c r="H14" s="354"/>
      <c r="I14" s="185" t="str">
        <f t="shared" si="2"/>
        <v/>
      </c>
      <c r="K14" s="2"/>
    </row>
    <row r="15" spans="1:11" ht="15" customHeight="1" x14ac:dyDescent="0.2">
      <c r="A15" s="62"/>
      <c r="B15" s="53"/>
      <c r="C15" s="376"/>
      <c r="D15" s="183">
        <f>IFERROR(VLOOKUP(TAC262a2Table[[#This Row],[Chemical]],List262[],2,0),0)</f>
        <v>0</v>
      </c>
      <c r="E15" s="355">
        <f t="shared" si="0"/>
        <v>0</v>
      </c>
      <c r="F15" s="355">
        <f t="shared" si="1"/>
        <v>0</v>
      </c>
      <c r="G15" s="354"/>
      <c r="H15" s="354"/>
      <c r="I15" s="185" t="str">
        <f t="shared" si="2"/>
        <v/>
      </c>
    </row>
    <row r="16" spans="1:11" ht="15" customHeight="1" x14ac:dyDescent="0.2">
      <c r="A16" s="62"/>
      <c r="B16" s="53"/>
      <c r="C16" s="376"/>
      <c r="D16" s="183">
        <f>IFERROR(VLOOKUP(TAC262a2Table[[#This Row],[Chemical]],List262[],2,0),0)</f>
        <v>0</v>
      </c>
      <c r="E16" s="355">
        <f t="shared" si="0"/>
        <v>0</v>
      </c>
      <c r="F16" s="355">
        <f t="shared" si="1"/>
        <v>0</v>
      </c>
      <c r="G16" s="354"/>
      <c r="H16" s="354"/>
      <c r="I16" s="185" t="str">
        <f t="shared" si="2"/>
        <v/>
      </c>
    </row>
    <row r="17" spans="1:11" ht="15" customHeight="1" x14ac:dyDescent="0.2">
      <c r="A17" s="62"/>
      <c r="B17" s="53"/>
      <c r="C17" s="376"/>
      <c r="D17" s="183">
        <f>IFERROR(VLOOKUP(TAC262a2Table[[#This Row],[Chemical]],List262[],2,0),0)</f>
        <v>0</v>
      </c>
      <c r="E17" s="355">
        <f t="shared" si="0"/>
        <v>0</v>
      </c>
      <c r="F17" s="355">
        <f t="shared" si="1"/>
        <v>0</v>
      </c>
      <c r="G17" s="354"/>
      <c r="H17" s="354"/>
      <c r="I17" s="185" t="str">
        <f t="shared" si="2"/>
        <v/>
      </c>
      <c r="K17" s="2"/>
    </row>
    <row r="18" spans="1:11" ht="15" customHeight="1" x14ac:dyDescent="0.2">
      <c r="A18" s="62"/>
      <c r="B18" s="53"/>
      <c r="C18" s="376"/>
      <c r="D18" s="183">
        <f>IFERROR(VLOOKUP(TAC262a2Table[[#This Row],[Chemical]],List262[],2,0),0)</f>
        <v>0</v>
      </c>
      <c r="E18" s="355">
        <f t="shared" si="0"/>
        <v>0</v>
      </c>
      <c r="F18" s="355">
        <f t="shared" si="1"/>
        <v>0</v>
      </c>
      <c r="G18" s="354"/>
      <c r="H18" s="354"/>
      <c r="I18" s="185" t="str">
        <f t="shared" si="2"/>
        <v/>
      </c>
    </row>
    <row r="19" spans="1:11" ht="15" customHeight="1" x14ac:dyDescent="0.2">
      <c r="A19" s="62"/>
      <c r="B19" s="53"/>
      <c r="C19" s="376"/>
      <c r="D19" s="183">
        <f>IFERROR(VLOOKUP(TAC262a2Table[[#This Row],[Chemical]],List262[],2,0),0)</f>
        <v>0</v>
      </c>
      <c r="E19" s="355">
        <f t="shared" si="0"/>
        <v>0</v>
      </c>
      <c r="F19" s="355">
        <f t="shared" si="1"/>
        <v>0</v>
      </c>
      <c r="G19" s="354"/>
      <c r="H19" s="354"/>
      <c r="I19" s="185" t="str">
        <f t="shared" si="2"/>
        <v/>
      </c>
    </row>
    <row r="20" spans="1:11" ht="15" customHeight="1" x14ac:dyDescent="0.2">
      <c r="A20" s="62"/>
      <c r="B20" s="53"/>
      <c r="C20" s="376"/>
      <c r="D20" s="183">
        <f>IFERROR(VLOOKUP(TAC262a2Table[[#This Row],[Chemical]],List262[],2,0),0)</f>
        <v>0</v>
      </c>
      <c r="E20" s="355">
        <f t="shared" si="0"/>
        <v>0</v>
      </c>
      <c r="F20" s="355">
        <f t="shared" si="1"/>
        <v>0</v>
      </c>
      <c r="G20" s="354"/>
      <c r="H20" s="354"/>
      <c r="I20" s="185" t="str">
        <f t="shared" si="2"/>
        <v/>
      </c>
    </row>
    <row r="21" spans="1:11" ht="15" customHeight="1" x14ac:dyDescent="0.2">
      <c r="A21" s="62"/>
      <c r="B21" s="53"/>
      <c r="C21" s="376"/>
      <c r="D21" s="183">
        <f>IFERROR(VLOOKUP(TAC262a2Table[[#This Row],[Chemical]],List262[],2,0),0)</f>
        <v>0</v>
      </c>
      <c r="E21" s="355">
        <f t="shared" si="0"/>
        <v>0</v>
      </c>
      <c r="F21" s="355">
        <f t="shared" si="1"/>
        <v>0</v>
      </c>
      <c r="G21" s="354"/>
      <c r="H21" s="354"/>
      <c r="I21" s="185" t="str">
        <f t="shared" si="2"/>
        <v/>
      </c>
    </row>
    <row r="22" spans="1:11" ht="15" customHeight="1" x14ac:dyDescent="0.2">
      <c r="A22" s="62"/>
      <c r="B22" s="53"/>
      <c r="C22" s="376"/>
      <c r="D22" s="183">
        <f>IFERROR(VLOOKUP(TAC262a2Table[[#This Row],[Chemical]],List262[],2,0),0)</f>
        <v>0</v>
      </c>
      <c r="E22" s="355">
        <f t="shared" si="0"/>
        <v>0</v>
      </c>
      <c r="F22" s="355">
        <f t="shared" si="1"/>
        <v>0</v>
      </c>
      <c r="G22" s="354"/>
      <c r="H22" s="354"/>
      <c r="I22" s="185" t="str">
        <f t="shared" si="2"/>
        <v/>
      </c>
    </row>
    <row r="23" spans="1:11" ht="15" customHeight="1" x14ac:dyDescent="0.2">
      <c r="A23" s="62"/>
      <c r="B23" s="53"/>
      <c r="C23" s="376"/>
      <c r="D23" s="183">
        <f>IFERROR(VLOOKUP(TAC262a2Table[[#This Row],[Chemical]],List262[],2,0),0)</f>
        <v>0</v>
      </c>
      <c r="E23" s="355">
        <f t="shared" si="0"/>
        <v>0</v>
      </c>
      <c r="F23" s="355">
        <f t="shared" si="1"/>
        <v>0</v>
      </c>
      <c r="G23" s="354"/>
      <c r="H23" s="354"/>
      <c r="I23" s="185" t="str">
        <f t="shared" si="2"/>
        <v/>
      </c>
    </row>
    <row r="24" spans="1:11" ht="15" customHeight="1" x14ac:dyDescent="0.2">
      <c r="A24" s="62"/>
      <c r="B24" s="53"/>
      <c r="C24" s="376"/>
      <c r="D24" s="183">
        <f>IFERROR(VLOOKUP(TAC262a2Table[[#This Row],[Chemical]],List262[],2,0),0)</f>
        <v>0</v>
      </c>
      <c r="E24" s="355">
        <f t="shared" si="0"/>
        <v>0</v>
      </c>
      <c r="F24" s="355">
        <f t="shared" si="1"/>
        <v>0</v>
      </c>
      <c r="G24" s="354"/>
      <c r="H24" s="354"/>
      <c r="I24" s="185" t="str">
        <f t="shared" si="2"/>
        <v/>
      </c>
    </row>
    <row r="25" spans="1:11" ht="15" customHeight="1" x14ac:dyDescent="0.2">
      <c r="A25" s="62"/>
      <c r="B25" s="53"/>
      <c r="C25" s="376"/>
      <c r="D25" s="183">
        <f>IFERROR(VLOOKUP(TAC262a2Table[[#This Row],[Chemical]],List262[],2,0),0)</f>
        <v>0</v>
      </c>
      <c r="E25" s="355">
        <f t="shared" si="0"/>
        <v>0</v>
      </c>
      <c r="F25" s="355">
        <f t="shared" si="1"/>
        <v>0</v>
      </c>
      <c r="G25" s="354"/>
      <c r="H25" s="354"/>
      <c r="I25" s="185" t="str">
        <f t="shared" si="2"/>
        <v/>
      </c>
    </row>
    <row r="26" spans="1:11" ht="15" customHeight="1" x14ac:dyDescent="0.2">
      <c r="A26" s="62"/>
      <c r="B26" s="53"/>
      <c r="C26" s="376"/>
      <c r="D26" s="183">
        <f>IFERROR(VLOOKUP(TAC262a2Table[[#This Row],[Chemical]],List262[],2,0),0)</f>
        <v>0</v>
      </c>
      <c r="E26" s="355">
        <f t="shared" si="0"/>
        <v>0</v>
      </c>
      <c r="F26" s="355">
        <f t="shared" si="1"/>
        <v>0</v>
      </c>
      <c r="G26" s="354"/>
      <c r="H26" s="354"/>
      <c r="I26" s="185" t="str">
        <f t="shared" si="2"/>
        <v/>
      </c>
    </row>
    <row r="27" spans="1:11" ht="15" customHeight="1" x14ac:dyDescent="0.2">
      <c r="A27" s="62"/>
      <c r="B27" s="53"/>
      <c r="C27" s="376"/>
      <c r="D27" s="183">
        <f>IFERROR(VLOOKUP(TAC262a2Table[[#This Row],[Chemical]],List262[],2,0),0)</f>
        <v>0</v>
      </c>
      <c r="E27" s="355">
        <f t="shared" si="0"/>
        <v>0</v>
      </c>
      <c r="F27" s="355">
        <f t="shared" si="1"/>
        <v>0</v>
      </c>
      <c r="G27" s="354"/>
      <c r="H27" s="354"/>
      <c r="I27" s="185" t="str">
        <f t="shared" si="2"/>
        <v/>
      </c>
    </row>
    <row r="28" spans="1:11" ht="15" customHeight="1" x14ac:dyDescent="0.2">
      <c r="A28" s="62"/>
      <c r="B28" s="53"/>
      <c r="C28" s="376"/>
      <c r="D28" s="183">
        <f>IFERROR(VLOOKUP(TAC262a2Table[[#This Row],[Chemical]],List262[],2,0),0)</f>
        <v>0</v>
      </c>
      <c r="E28" s="355">
        <f t="shared" si="0"/>
        <v>0</v>
      </c>
      <c r="F28" s="355">
        <f t="shared" si="1"/>
        <v>0</v>
      </c>
      <c r="G28" s="354"/>
      <c r="H28" s="354"/>
      <c r="I28" s="185" t="str">
        <f t="shared" si="2"/>
        <v/>
      </c>
    </row>
    <row r="29" spans="1:11" ht="15" customHeight="1" x14ac:dyDescent="0.2">
      <c r="A29" s="62"/>
      <c r="B29" s="53"/>
      <c r="C29" s="376"/>
      <c r="D29" s="183">
        <f>IFERROR(VLOOKUP(TAC262a2Table[[#This Row],[Chemical]],List262[],2,0),0)</f>
        <v>0</v>
      </c>
      <c r="E29" s="355">
        <f t="shared" si="0"/>
        <v>0</v>
      </c>
      <c r="F29" s="355">
        <f t="shared" si="1"/>
        <v>0</v>
      </c>
      <c r="G29" s="354"/>
      <c r="H29" s="354"/>
      <c r="I29" s="185" t="str">
        <f t="shared" si="2"/>
        <v/>
      </c>
    </row>
    <row r="30" spans="1:11" ht="15" customHeight="1" x14ac:dyDescent="0.2">
      <c r="A30" s="62"/>
      <c r="B30" s="53"/>
      <c r="C30" s="376"/>
      <c r="D30" s="183">
        <f>IFERROR(VLOOKUP(TAC262a2Table[[#This Row],[Chemical]],List262[],2,0),0)</f>
        <v>0</v>
      </c>
      <c r="E30" s="355">
        <f t="shared" si="0"/>
        <v>0</v>
      </c>
      <c r="F30" s="355">
        <f t="shared" si="1"/>
        <v>0</v>
      </c>
      <c r="G30" s="354"/>
      <c r="H30" s="354"/>
      <c r="I30" s="185" t="str">
        <f t="shared" si="2"/>
        <v/>
      </c>
    </row>
    <row r="31" spans="1:11" ht="15" customHeight="1" x14ac:dyDescent="0.2">
      <c r="A31" s="62"/>
      <c r="B31" s="53"/>
      <c r="C31" s="376"/>
      <c r="D31" s="183">
        <f>IFERROR(VLOOKUP(TAC262a2Table[[#This Row],[Chemical]],List262[],2,0),0)</f>
        <v>0</v>
      </c>
      <c r="E31" s="355">
        <f t="shared" si="0"/>
        <v>0</v>
      </c>
      <c r="F31" s="355">
        <f t="shared" si="1"/>
        <v>0</v>
      </c>
      <c r="G31" s="354"/>
      <c r="H31" s="354"/>
      <c r="I31" s="186" t="str">
        <f t="shared" si="2"/>
        <v/>
      </c>
    </row>
    <row r="32" spans="1:11" ht="30" customHeight="1" x14ac:dyDescent="0.2">
      <c r="A32" s="524" t="s">
        <v>2108</v>
      </c>
      <c r="B32" s="425"/>
      <c r="C32" s="425"/>
      <c r="D32" s="425"/>
      <c r="E32" s="425"/>
      <c r="F32" s="425"/>
      <c r="G32" s="425"/>
      <c r="H32" s="425"/>
      <c r="I32" s="525"/>
    </row>
    <row r="33" spans="1:11" ht="15" customHeight="1" x14ac:dyDescent="0.2">
      <c r="A33" s="134"/>
      <c r="B33" s="135"/>
      <c r="C33" s="135"/>
      <c r="D33" s="135"/>
      <c r="E33" s="135"/>
      <c r="F33" s="135"/>
      <c r="G33" s="135"/>
      <c r="H33" s="135"/>
      <c r="I33" s="136"/>
    </row>
    <row r="34" spans="1:11" ht="15" customHeight="1" x14ac:dyDescent="0.2">
      <c r="A34" s="471" t="s">
        <v>1438</v>
      </c>
      <c r="B34" s="472"/>
      <c r="C34" s="472"/>
      <c r="D34" s="472"/>
      <c r="E34" s="472"/>
      <c r="F34" s="472"/>
      <c r="G34" s="472"/>
      <c r="H34" s="473"/>
      <c r="I34" s="31"/>
      <c r="K34" s="2"/>
    </row>
    <row r="35" spans="1:11" ht="15.95" customHeight="1" x14ac:dyDescent="0.2">
      <c r="A35" s="492" t="s">
        <v>1859</v>
      </c>
      <c r="B35" s="493"/>
      <c r="C35" s="493"/>
      <c r="D35" s="493"/>
      <c r="E35" s="493"/>
      <c r="F35" s="493"/>
      <c r="G35" s="493"/>
      <c r="H35" s="493"/>
      <c r="I35" s="494"/>
      <c r="K35" s="10"/>
    </row>
    <row r="36" spans="1:11" ht="82.5" customHeight="1" x14ac:dyDescent="0.2">
      <c r="A36" s="177" t="s">
        <v>6</v>
      </c>
      <c r="B36" s="178" t="s">
        <v>1803</v>
      </c>
      <c r="C36" s="374" t="s">
        <v>1674</v>
      </c>
      <c r="D36" s="178" t="s">
        <v>1848</v>
      </c>
      <c r="E36" s="178" t="s">
        <v>1656</v>
      </c>
      <c r="F36" s="178" t="s">
        <v>1657</v>
      </c>
      <c r="G36" s="178" t="s">
        <v>103</v>
      </c>
      <c r="H36" s="178" t="s">
        <v>104</v>
      </c>
      <c r="I36" s="179" t="s">
        <v>1658</v>
      </c>
      <c r="K36" s="2"/>
    </row>
    <row r="37" spans="1:11" ht="15" customHeight="1" x14ac:dyDescent="0.2">
      <c r="A37" s="62"/>
      <c r="B37" s="53"/>
      <c r="C37" s="375">
        <f>IFERROR(VLOOKUP(TAC262a2TLV[[#This Row],[Chemical]],'List-1997 ACGIH'!$A$5:$D$689,2,0),0)</f>
        <v>0</v>
      </c>
      <c r="D37" s="187">
        <f>IFERROR(VLOOKUP(TAC262a2TLV[[#This Row],[Chemical]],'List-1997 ACGIH'!$A$6:$C$689,3,0),0)</f>
        <v>0</v>
      </c>
      <c r="E37" s="357">
        <f>IF((D37/$I$8)&gt;6,6,D37/$I$8)</f>
        <v>0</v>
      </c>
      <c r="F37" s="357">
        <f>IF((E37*4.38)&gt;5,5,E37*4.38)</f>
        <v>0</v>
      </c>
      <c r="G37" s="354"/>
      <c r="H37" s="354"/>
      <c r="I37" s="188" t="str">
        <f>IF(OR(D37=0,E37=0,F37=0,G37&lt;0,H37&lt;0,AND(G37=0,H37=0)),"",IF(OR(G37&gt;E37,H37&gt;F37),"No", "Yes"))</f>
        <v/>
      </c>
      <c r="K37" s="2"/>
    </row>
    <row r="38" spans="1:11" ht="15" customHeight="1" x14ac:dyDescent="0.2">
      <c r="A38" s="62"/>
      <c r="B38" s="53"/>
      <c r="C38" s="375">
        <f>IFERROR(VLOOKUP(TAC262a2TLV[[#This Row],[Chemical]],'List-1997 ACGIH'!$A$5:$D$689,2,0),0)</f>
        <v>0</v>
      </c>
      <c r="D38" s="187">
        <f>IFERROR(VLOOKUP(TAC262a2TLV[[#This Row],[Chemical]],'List-1997 ACGIH'!$A$6:$C$689,3,0),0)</f>
        <v>0</v>
      </c>
      <c r="E38" s="357">
        <f t="shared" ref="E38:E56" si="3">IF((D38/$I$8)&gt;6,6,D38/$I$8)</f>
        <v>0</v>
      </c>
      <c r="F38" s="357">
        <f t="shared" ref="F38:F56" si="4">IF((E38*4.38)&gt;5,5,E38*4.38)</f>
        <v>0</v>
      </c>
      <c r="G38" s="354"/>
      <c r="H38" s="354"/>
      <c r="I38" s="188" t="str">
        <f t="shared" ref="I38:I56" si="5">IF(OR(D38=0,E38=0,F38=0,G38&lt;0,H38&lt;0,AND(G38=0,H38=0)),"",IF(OR(G38&gt;E38,H38&gt;F38),"No", "Yes"))</f>
        <v/>
      </c>
    </row>
    <row r="39" spans="1:11" ht="15" customHeight="1" x14ac:dyDescent="0.2">
      <c r="A39" s="62"/>
      <c r="B39" s="53"/>
      <c r="C39" s="375">
        <f>IFERROR(VLOOKUP(TAC262a2TLV[[#This Row],[Chemical]],'List-1997 ACGIH'!$A$5:$D$689,2,0),0)</f>
        <v>0</v>
      </c>
      <c r="D39" s="187">
        <f>IFERROR(VLOOKUP(TAC262a2TLV[[#This Row],[Chemical]],'List-1997 ACGIH'!$A$6:$C$689,3,0),0)</f>
        <v>0</v>
      </c>
      <c r="E39" s="357">
        <f t="shared" si="3"/>
        <v>0</v>
      </c>
      <c r="F39" s="357">
        <f t="shared" si="4"/>
        <v>0</v>
      </c>
      <c r="G39" s="354"/>
      <c r="H39" s="354"/>
      <c r="I39" s="188" t="str">
        <f t="shared" si="5"/>
        <v/>
      </c>
    </row>
    <row r="40" spans="1:11" ht="15" customHeight="1" x14ac:dyDescent="0.2">
      <c r="A40" s="62"/>
      <c r="B40" s="53"/>
      <c r="C40" s="375">
        <f>IFERROR(VLOOKUP(TAC262a2TLV[[#This Row],[Chemical]],'List-1997 ACGIH'!$A$5:$D$689,2,0),0)</f>
        <v>0</v>
      </c>
      <c r="D40" s="187">
        <f>IFERROR(VLOOKUP(TAC262a2TLV[[#This Row],[Chemical]],'List-1997 ACGIH'!$A$6:$C$689,3,0),0)</f>
        <v>0</v>
      </c>
      <c r="E40" s="357">
        <f t="shared" si="3"/>
        <v>0</v>
      </c>
      <c r="F40" s="357">
        <f t="shared" si="4"/>
        <v>0</v>
      </c>
      <c r="G40" s="354"/>
      <c r="H40" s="354"/>
      <c r="I40" s="188" t="str">
        <f t="shared" si="5"/>
        <v/>
      </c>
    </row>
    <row r="41" spans="1:11" ht="15" customHeight="1" x14ac:dyDescent="0.2">
      <c r="A41" s="62"/>
      <c r="B41" s="53"/>
      <c r="C41" s="375">
        <f>IFERROR(VLOOKUP(TAC262a2TLV[[#This Row],[Chemical]],'List-1997 ACGIH'!$A$5:$D$689,2,0),0)</f>
        <v>0</v>
      </c>
      <c r="D41" s="187">
        <f>IFERROR(VLOOKUP(TAC262a2TLV[[#This Row],[Chemical]],'List-1997 ACGIH'!$A$6:$C$689,3,0),0)</f>
        <v>0</v>
      </c>
      <c r="E41" s="357">
        <f t="shared" si="3"/>
        <v>0</v>
      </c>
      <c r="F41" s="357">
        <f t="shared" si="4"/>
        <v>0</v>
      </c>
      <c r="G41" s="354"/>
      <c r="H41" s="354"/>
      <c r="I41" s="188" t="str">
        <f t="shared" si="5"/>
        <v/>
      </c>
    </row>
    <row r="42" spans="1:11" ht="15" customHeight="1" x14ac:dyDescent="0.2">
      <c r="A42" s="62"/>
      <c r="B42" s="53"/>
      <c r="C42" s="375">
        <f>IFERROR(VLOOKUP(TAC262a2TLV[[#This Row],[Chemical]],'List-1997 ACGIH'!$A$5:$D$689,2,0),0)</f>
        <v>0</v>
      </c>
      <c r="D42" s="187">
        <f>IFERROR(VLOOKUP(TAC262a2TLV[[#This Row],[Chemical]],'List-1997 ACGIH'!$A$6:$C$689,3,0),0)</f>
        <v>0</v>
      </c>
      <c r="E42" s="357">
        <f t="shared" si="3"/>
        <v>0</v>
      </c>
      <c r="F42" s="357">
        <f t="shared" si="4"/>
        <v>0</v>
      </c>
      <c r="G42" s="354"/>
      <c r="H42" s="354"/>
      <c r="I42" s="188" t="str">
        <f t="shared" si="5"/>
        <v/>
      </c>
    </row>
    <row r="43" spans="1:11" ht="15" customHeight="1" x14ac:dyDescent="0.2">
      <c r="A43" s="62"/>
      <c r="B43" s="53"/>
      <c r="C43" s="375">
        <f>IFERROR(VLOOKUP(TAC262a2TLV[[#This Row],[Chemical]],'List-1997 ACGIH'!$A$5:$D$689,2,0),0)</f>
        <v>0</v>
      </c>
      <c r="D43" s="187">
        <f>IFERROR(VLOOKUP(TAC262a2TLV[[#This Row],[Chemical]],'List-1997 ACGIH'!$A$6:$C$689,3,0),0)</f>
        <v>0</v>
      </c>
      <c r="E43" s="357">
        <f t="shared" si="3"/>
        <v>0</v>
      </c>
      <c r="F43" s="357">
        <f t="shared" si="4"/>
        <v>0</v>
      </c>
      <c r="G43" s="354"/>
      <c r="H43" s="354"/>
      <c r="I43" s="188" t="str">
        <f t="shared" si="5"/>
        <v/>
      </c>
    </row>
    <row r="44" spans="1:11" ht="15" customHeight="1" x14ac:dyDescent="0.2">
      <c r="A44" s="62"/>
      <c r="B44" s="53"/>
      <c r="C44" s="375">
        <f>IFERROR(VLOOKUP(TAC262a2TLV[[#This Row],[Chemical]],'List-1997 ACGIH'!$A$5:$D$689,2,0),0)</f>
        <v>0</v>
      </c>
      <c r="D44" s="187">
        <f>IFERROR(VLOOKUP(TAC262a2TLV[[#This Row],[Chemical]],'List-1997 ACGIH'!$A$6:$C$689,3,0),0)</f>
        <v>0</v>
      </c>
      <c r="E44" s="357">
        <f t="shared" si="3"/>
        <v>0</v>
      </c>
      <c r="F44" s="357">
        <f t="shared" si="4"/>
        <v>0</v>
      </c>
      <c r="G44" s="354"/>
      <c r="H44" s="354"/>
      <c r="I44" s="188" t="str">
        <f t="shared" si="5"/>
        <v/>
      </c>
    </row>
    <row r="45" spans="1:11" ht="15" customHeight="1" x14ac:dyDescent="0.2">
      <c r="A45" s="62"/>
      <c r="B45" s="53"/>
      <c r="C45" s="375">
        <f>IFERROR(VLOOKUP(TAC262a2TLV[[#This Row],[Chemical]],'List-1997 ACGIH'!$A$5:$D$689,2,0),0)</f>
        <v>0</v>
      </c>
      <c r="D45" s="187">
        <f>IFERROR(VLOOKUP(TAC262a2TLV[[#This Row],[Chemical]],'List-1997 ACGIH'!$A$6:$C$689,3,0),0)</f>
        <v>0</v>
      </c>
      <c r="E45" s="357">
        <f t="shared" si="3"/>
        <v>0</v>
      </c>
      <c r="F45" s="357">
        <f t="shared" si="4"/>
        <v>0</v>
      </c>
      <c r="G45" s="354"/>
      <c r="H45" s="354"/>
      <c r="I45" s="188" t="str">
        <f t="shared" si="5"/>
        <v/>
      </c>
    </row>
    <row r="46" spans="1:11" ht="15" customHeight="1" x14ac:dyDescent="0.2">
      <c r="A46" s="62"/>
      <c r="B46" s="53"/>
      <c r="C46" s="375">
        <f>IFERROR(VLOOKUP(TAC262a2TLV[[#This Row],[Chemical]],'List-1997 ACGIH'!$A$5:$D$689,2,0),0)</f>
        <v>0</v>
      </c>
      <c r="D46" s="187">
        <f>IFERROR(VLOOKUP(TAC262a2TLV[[#This Row],[Chemical]],'List-1997 ACGIH'!$A$6:$C$689,3,0),0)</f>
        <v>0</v>
      </c>
      <c r="E46" s="357">
        <f t="shared" si="3"/>
        <v>0</v>
      </c>
      <c r="F46" s="357">
        <f t="shared" si="4"/>
        <v>0</v>
      </c>
      <c r="G46" s="354"/>
      <c r="H46" s="354"/>
      <c r="I46" s="188" t="str">
        <f t="shared" si="5"/>
        <v/>
      </c>
    </row>
    <row r="47" spans="1:11" ht="15" customHeight="1" x14ac:dyDescent="0.2">
      <c r="A47" s="62"/>
      <c r="B47" s="53"/>
      <c r="C47" s="375">
        <f>IFERROR(VLOOKUP(TAC262a2TLV[[#This Row],[Chemical]],'List-1997 ACGIH'!$A$5:$D$689,2,0),0)</f>
        <v>0</v>
      </c>
      <c r="D47" s="187">
        <f>IFERROR(VLOOKUP(TAC262a2TLV[[#This Row],[Chemical]],'List-1997 ACGIH'!$A$6:$C$689,3,0),0)</f>
        <v>0</v>
      </c>
      <c r="E47" s="357">
        <f t="shared" si="3"/>
        <v>0</v>
      </c>
      <c r="F47" s="357">
        <f t="shared" si="4"/>
        <v>0</v>
      </c>
      <c r="G47" s="354"/>
      <c r="H47" s="354"/>
      <c r="I47" s="188" t="str">
        <f t="shared" si="5"/>
        <v/>
      </c>
    </row>
    <row r="48" spans="1:11" ht="15" customHeight="1" x14ac:dyDescent="0.2">
      <c r="A48" s="62"/>
      <c r="B48" s="53"/>
      <c r="C48" s="375">
        <f>IFERROR(VLOOKUP(TAC262a2TLV[[#This Row],[Chemical]],'List-1997 ACGIH'!$A$5:$D$689,2,0),0)</f>
        <v>0</v>
      </c>
      <c r="D48" s="187">
        <f>IFERROR(VLOOKUP(TAC262a2TLV[[#This Row],[Chemical]],'List-1997 ACGIH'!$A$6:$C$689,3,0),0)</f>
        <v>0</v>
      </c>
      <c r="E48" s="357">
        <f t="shared" si="3"/>
        <v>0</v>
      </c>
      <c r="F48" s="357">
        <f t="shared" si="4"/>
        <v>0</v>
      </c>
      <c r="G48" s="354"/>
      <c r="H48" s="354"/>
      <c r="I48" s="188" t="str">
        <f t="shared" si="5"/>
        <v/>
      </c>
    </row>
    <row r="49" spans="1:11" ht="15" customHeight="1" x14ac:dyDescent="0.2">
      <c r="A49" s="62"/>
      <c r="B49" s="53"/>
      <c r="C49" s="375">
        <f>IFERROR(VLOOKUP(TAC262a2TLV[[#This Row],[Chemical]],'List-1997 ACGIH'!$A$5:$D$689,2,0),0)</f>
        <v>0</v>
      </c>
      <c r="D49" s="187">
        <f>IFERROR(VLOOKUP(TAC262a2TLV[[#This Row],[Chemical]],'List-1997 ACGIH'!$A$6:$C$689,3,0),0)</f>
        <v>0</v>
      </c>
      <c r="E49" s="357">
        <f t="shared" si="3"/>
        <v>0</v>
      </c>
      <c r="F49" s="357">
        <f t="shared" si="4"/>
        <v>0</v>
      </c>
      <c r="G49" s="354"/>
      <c r="H49" s="354"/>
      <c r="I49" s="188" t="str">
        <f t="shared" si="5"/>
        <v/>
      </c>
    </row>
    <row r="50" spans="1:11" ht="15" customHeight="1" x14ac:dyDescent="0.2">
      <c r="A50" s="62"/>
      <c r="B50" s="53"/>
      <c r="C50" s="375">
        <f>IFERROR(VLOOKUP(TAC262a2TLV[[#This Row],[Chemical]],'List-1997 ACGIH'!$A$5:$D$689,2,0),0)</f>
        <v>0</v>
      </c>
      <c r="D50" s="187">
        <f>IFERROR(VLOOKUP(TAC262a2TLV[[#This Row],[Chemical]],'List-1997 ACGIH'!$A$6:$C$689,3,0),0)</f>
        <v>0</v>
      </c>
      <c r="E50" s="357">
        <f t="shared" si="3"/>
        <v>0</v>
      </c>
      <c r="F50" s="357">
        <f t="shared" si="4"/>
        <v>0</v>
      </c>
      <c r="G50" s="354"/>
      <c r="H50" s="354"/>
      <c r="I50" s="188" t="str">
        <f t="shared" si="5"/>
        <v/>
      </c>
    </row>
    <row r="51" spans="1:11" ht="15" customHeight="1" x14ac:dyDescent="0.2">
      <c r="A51" s="62"/>
      <c r="B51" s="53"/>
      <c r="C51" s="375">
        <f>IFERROR(VLOOKUP(TAC262a2TLV[[#This Row],[Chemical]],'List-1997 ACGIH'!$A$5:$D$689,2,0),0)</f>
        <v>0</v>
      </c>
      <c r="D51" s="187">
        <f>IFERROR(VLOOKUP(TAC262a2TLV[[#This Row],[Chemical]],'List-1997 ACGIH'!$A$6:$C$689,3,0),0)</f>
        <v>0</v>
      </c>
      <c r="E51" s="357">
        <f t="shared" si="3"/>
        <v>0</v>
      </c>
      <c r="F51" s="357">
        <f t="shared" si="4"/>
        <v>0</v>
      </c>
      <c r="G51" s="354"/>
      <c r="H51" s="354"/>
      <c r="I51" s="188" t="str">
        <f t="shared" si="5"/>
        <v/>
      </c>
    </row>
    <row r="52" spans="1:11" ht="15" customHeight="1" x14ac:dyDescent="0.2">
      <c r="A52" s="62"/>
      <c r="B52" s="53"/>
      <c r="C52" s="375">
        <f>IFERROR(VLOOKUP(TAC262a2TLV[[#This Row],[Chemical]],'List-1997 ACGIH'!$A$5:$D$689,2,0),0)</f>
        <v>0</v>
      </c>
      <c r="D52" s="187">
        <f>IFERROR(VLOOKUP(TAC262a2TLV[[#This Row],[Chemical]],'List-1997 ACGIH'!$A$6:$C$689,3,0),0)</f>
        <v>0</v>
      </c>
      <c r="E52" s="357">
        <f t="shared" si="3"/>
        <v>0</v>
      </c>
      <c r="F52" s="357">
        <f t="shared" si="4"/>
        <v>0</v>
      </c>
      <c r="G52" s="354"/>
      <c r="H52" s="354"/>
      <c r="I52" s="188" t="str">
        <f t="shared" si="5"/>
        <v/>
      </c>
    </row>
    <row r="53" spans="1:11" ht="15" customHeight="1" x14ac:dyDescent="0.2">
      <c r="A53" s="62"/>
      <c r="B53" s="53"/>
      <c r="C53" s="375">
        <f>IFERROR(VLOOKUP(TAC262a2TLV[[#This Row],[Chemical]],'List-1997 ACGIH'!$A$5:$D$689,2,0),0)</f>
        <v>0</v>
      </c>
      <c r="D53" s="187">
        <f>IFERROR(VLOOKUP(TAC262a2TLV[[#This Row],[Chemical]],'List-1997 ACGIH'!$A$6:$C$689,3,0),0)</f>
        <v>0</v>
      </c>
      <c r="E53" s="357">
        <f t="shared" si="3"/>
        <v>0</v>
      </c>
      <c r="F53" s="357">
        <f t="shared" si="4"/>
        <v>0</v>
      </c>
      <c r="G53" s="354"/>
      <c r="H53" s="354"/>
      <c r="I53" s="188" t="str">
        <f t="shared" si="5"/>
        <v/>
      </c>
    </row>
    <row r="54" spans="1:11" ht="15" customHeight="1" x14ac:dyDescent="0.2">
      <c r="A54" s="62"/>
      <c r="B54" s="53"/>
      <c r="C54" s="375">
        <f>IFERROR(VLOOKUP(TAC262a2TLV[[#This Row],[Chemical]],'List-1997 ACGIH'!$A$5:$D$689,2,0),0)</f>
        <v>0</v>
      </c>
      <c r="D54" s="187">
        <f>IFERROR(VLOOKUP(TAC262a2TLV[[#This Row],[Chemical]],'List-1997 ACGIH'!$A$6:$C$689,3,0),0)</f>
        <v>0</v>
      </c>
      <c r="E54" s="357">
        <f t="shared" si="3"/>
        <v>0</v>
      </c>
      <c r="F54" s="357">
        <f t="shared" si="4"/>
        <v>0</v>
      </c>
      <c r="G54" s="354"/>
      <c r="H54" s="354"/>
      <c r="I54" s="188" t="str">
        <f t="shared" si="5"/>
        <v/>
      </c>
    </row>
    <row r="55" spans="1:11" ht="15" customHeight="1" x14ac:dyDescent="0.2">
      <c r="A55" s="62"/>
      <c r="B55" s="53"/>
      <c r="C55" s="375">
        <f>IFERROR(VLOOKUP(TAC262a2TLV[[#This Row],[Chemical]],'List-1997 ACGIH'!$A$5:$D$689,2,0),0)</f>
        <v>0</v>
      </c>
      <c r="D55" s="187">
        <f>IFERROR(VLOOKUP(TAC262a2TLV[[#This Row],[Chemical]],'List-1997 ACGIH'!$A$6:$C$689,3,0),0)</f>
        <v>0</v>
      </c>
      <c r="E55" s="357">
        <f t="shared" si="3"/>
        <v>0</v>
      </c>
      <c r="F55" s="357">
        <f t="shared" si="4"/>
        <v>0</v>
      </c>
      <c r="G55" s="354"/>
      <c r="H55" s="354"/>
      <c r="I55" s="188" t="str">
        <f t="shared" si="5"/>
        <v/>
      </c>
    </row>
    <row r="56" spans="1:11" ht="15" customHeight="1" x14ac:dyDescent="0.2">
      <c r="A56" s="62"/>
      <c r="B56" s="53"/>
      <c r="C56" s="375">
        <f>IFERROR(VLOOKUP(TAC262a2TLV[[#This Row],[Chemical]],'List-1997 ACGIH'!$A$5:$D$689,2,0),0)</f>
        <v>0</v>
      </c>
      <c r="D56" s="187">
        <f>IFERROR(VLOOKUP(TAC262a2TLV[[#This Row],[Chemical]],'List-1997 ACGIH'!$A$6:$C$689,3,0),0)</f>
        <v>0</v>
      </c>
      <c r="E56" s="357">
        <f t="shared" si="3"/>
        <v>0</v>
      </c>
      <c r="F56" s="357">
        <f t="shared" si="4"/>
        <v>0</v>
      </c>
      <c r="G56" s="354"/>
      <c r="H56" s="354"/>
      <c r="I56" s="189" t="str">
        <f t="shared" si="5"/>
        <v/>
      </c>
    </row>
    <row r="57" spans="1:11" ht="60" customHeight="1" x14ac:dyDescent="0.2">
      <c r="A57" s="486" t="s">
        <v>2105</v>
      </c>
      <c r="B57" s="487"/>
      <c r="C57" s="487"/>
      <c r="D57" s="487"/>
      <c r="E57" s="487"/>
      <c r="F57" s="487"/>
      <c r="G57" s="487"/>
      <c r="H57" s="487"/>
      <c r="I57" s="488"/>
      <c r="J57" s="3"/>
      <c r="K57" s="3"/>
    </row>
    <row r="58" spans="1:11" ht="30" customHeight="1" thickBot="1" x14ac:dyDescent="0.25">
      <c r="A58" s="526" t="s">
        <v>2108</v>
      </c>
      <c r="B58" s="527"/>
      <c r="C58" s="527"/>
      <c r="D58" s="527"/>
      <c r="E58" s="527"/>
      <c r="F58" s="527"/>
      <c r="G58" s="527"/>
      <c r="H58" s="527"/>
      <c r="I58" s="528"/>
      <c r="J58" s="3"/>
      <c r="K58" s="3"/>
    </row>
    <row r="59" spans="1:11" ht="15" customHeight="1" thickBot="1" x14ac:dyDescent="0.25">
      <c r="A59" s="132"/>
      <c r="B59" s="132"/>
      <c r="C59" s="132"/>
      <c r="D59" s="132"/>
      <c r="E59" s="132"/>
      <c r="F59" s="132"/>
      <c r="G59" s="132"/>
      <c r="H59" s="132"/>
      <c r="I59" s="132"/>
    </row>
    <row r="60" spans="1:11" ht="16.5" customHeight="1" x14ac:dyDescent="0.2">
      <c r="A60" s="508" t="s">
        <v>883</v>
      </c>
      <c r="B60" s="509"/>
      <c r="C60" s="509"/>
      <c r="D60" s="510"/>
      <c r="E60" s="510"/>
      <c r="F60" s="510"/>
      <c r="G60" s="510"/>
      <c r="H60" s="511"/>
      <c r="I60" s="512"/>
    </row>
    <row r="61" spans="1:11" ht="15" customHeight="1" x14ac:dyDescent="0.2">
      <c r="A61" s="489" t="s">
        <v>882</v>
      </c>
      <c r="B61" s="490"/>
      <c r="C61" s="490"/>
      <c r="D61" s="490"/>
      <c r="E61" s="490"/>
      <c r="F61" s="490"/>
      <c r="G61" s="490"/>
      <c r="H61" s="491"/>
      <c r="I61" s="31"/>
      <c r="K61" s="10"/>
    </row>
    <row r="62" spans="1:11" ht="15" customHeight="1" x14ac:dyDescent="0.2">
      <c r="A62" s="444" t="s">
        <v>2077</v>
      </c>
      <c r="B62" s="518"/>
      <c r="C62" s="518"/>
      <c r="D62" s="519"/>
      <c r="E62" s="519"/>
      <c r="F62" s="519"/>
      <c r="G62" s="519"/>
      <c r="H62" s="520"/>
      <c r="I62" s="31"/>
    </row>
    <row r="63" spans="1:11" ht="15" customHeight="1" x14ac:dyDescent="0.2">
      <c r="A63" s="486" t="s">
        <v>1839</v>
      </c>
      <c r="B63" s="487"/>
      <c r="C63" s="487"/>
      <c r="D63" s="521"/>
      <c r="E63" s="521"/>
      <c r="F63" s="521"/>
      <c r="G63" s="521"/>
      <c r="H63" s="522"/>
      <c r="I63" s="33"/>
    </row>
    <row r="64" spans="1:11" ht="15" customHeight="1" x14ac:dyDescent="0.2">
      <c r="A64" s="486" t="s">
        <v>1840</v>
      </c>
      <c r="B64" s="487"/>
      <c r="C64" s="487"/>
      <c r="D64" s="487"/>
      <c r="E64" s="487"/>
      <c r="F64" s="487"/>
      <c r="G64" s="487"/>
      <c r="H64" s="523"/>
      <c r="I64" s="33"/>
    </row>
    <row r="65" spans="1:11" ht="15" customHeight="1" x14ac:dyDescent="0.2">
      <c r="A65" s="486" t="s">
        <v>1057</v>
      </c>
      <c r="B65" s="487"/>
      <c r="C65" s="487"/>
      <c r="D65" s="521"/>
      <c r="E65" s="521"/>
      <c r="F65" s="521"/>
      <c r="G65" s="521"/>
      <c r="H65" s="522"/>
      <c r="I65" s="33"/>
    </row>
    <row r="66" spans="1:11" ht="15" customHeight="1" thickBot="1" x14ac:dyDescent="0.25">
      <c r="A66" s="514" t="s">
        <v>1124</v>
      </c>
      <c r="B66" s="515"/>
      <c r="C66" s="515"/>
      <c r="D66" s="516"/>
      <c r="E66" s="516"/>
      <c r="F66" s="516"/>
      <c r="G66" s="516"/>
      <c r="H66" s="517"/>
      <c r="I66" s="137"/>
    </row>
    <row r="67" spans="1:11" ht="75" customHeight="1" x14ac:dyDescent="0.2">
      <c r="A67" s="486" t="s">
        <v>1857</v>
      </c>
      <c r="B67" s="487"/>
      <c r="C67" s="487"/>
      <c r="D67" s="487"/>
      <c r="E67" s="487"/>
      <c r="F67" s="487"/>
      <c r="G67" s="487"/>
      <c r="H67" s="487"/>
      <c r="I67" s="488"/>
      <c r="K67" s="2"/>
    </row>
    <row r="68" spans="1:11" ht="45" customHeight="1" thickBot="1" x14ac:dyDescent="0.25">
      <c r="A68" s="486" t="s">
        <v>1838</v>
      </c>
      <c r="B68" s="487"/>
      <c r="C68" s="487"/>
      <c r="D68" s="487"/>
      <c r="E68" s="487"/>
      <c r="F68" s="487"/>
      <c r="G68" s="487"/>
      <c r="H68" s="487"/>
      <c r="I68" s="488"/>
    </row>
    <row r="69" spans="1:11" ht="15" customHeight="1" x14ac:dyDescent="0.2">
      <c r="A69" s="133"/>
      <c r="B69" s="133"/>
      <c r="C69" s="133"/>
      <c r="D69" s="133"/>
      <c r="E69" s="133"/>
      <c r="F69" s="133"/>
      <c r="G69" s="133"/>
      <c r="H69" s="133"/>
      <c r="I69" s="133"/>
    </row>
    <row r="70" spans="1:11" ht="15" customHeight="1" x14ac:dyDescent="0.2">
      <c r="A70" s="421" t="s">
        <v>1034</v>
      </c>
      <c r="B70" s="421"/>
      <c r="C70" s="421"/>
      <c r="D70" s="421"/>
      <c r="E70" s="421"/>
      <c r="F70" s="421"/>
      <c r="G70" s="421"/>
      <c r="H70" s="421"/>
      <c r="I70" s="421"/>
    </row>
    <row r="71" spans="1:11" ht="15" customHeight="1" x14ac:dyDescent="0.2">
      <c r="A71" s="513" t="s">
        <v>1020</v>
      </c>
      <c r="B71" s="513"/>
      <c r="C71" s="513"/>
      <c r="D71" s="513"/>
      <c r="E71" s="513"/>
      <c r="F71" s="513"/>
      <c r="G71" s="513"/>
      <c r="H71" s="513"/>
      <c r="I71" s="513"/>
    </row>
  </sheetData>
  <sheetProtection algorithmName="SHA-512" hashValue="cHjGNbV/XpbPzzFG9xE7zlrpDFlngT3HJjDDq1OjVI1c7WW3w2d6YnLPWEouCHXLqyjWjM3IrmCOBj4eqS8A6g==" saltValue="bVoQ8Ic0HZU8K4X43UNYRQ==" spinCount="100000" sheet="1" objects="1" scenarios="1" formatColumns="0" formatRows="0"/>
  <mergeCells count="26">
    <mergeCell ref="A1:I1"/>
    <mergeCell ref="A2:I2"/>
    <mergeCell ref="A3:I3"/>
    <mergeCell ref="A4:I4"/>
    <mergeCell ref="A71:I71"/>
    <mergeCell ref="A70:I70"/>
    <mergeCell ref="A60:I60"/>
    <mergeCell ref="A66:H66"/>
    <mergeCell ref="A62:H62"/>
    <mergeCell ref="A63:H63"/>
    <mergeCell ref="A65:H65"/>
    <mergeCell ref="A64:H64"/>
    <mergeCell ref="A68:I68"/>
    <mergeCell ref="A32:I32"/>
    <mergeCell ref="A58:I58"/>
    <mergeCell ref="A6:H6"/>
    <mergeCell ref="A9:I9"/>
    <mergeCell ref="A5:I5"/>
    <mergeCell ref="A35:I35"/>
    <mergeCell ref="A7:H7"/>
    <mergeCell ref="A8:H8"/>
    <mergeCell ref="A57:I57"/>
    <mergeCell ref="A67:I67"/>
    <mergeCell ref="A61:H61"/>
    <mergeCell ref="A34:H34"/>
    <mergeCell ref="A10:I10"/>
  </mergeCells>
  <conditionalFormatting sqref="I12:I31">
    <cfRule type="cellIs" dxfId="120" priority="163" operator="equal">
      <formula>"No"</formula>
    </cfRule>
  </conditionalFormatting>
  <conditionalFormatting sqref="I37:I56">
    <cfRule type="cellIs" dxfId="119" priority="148" operator="equal">
      <formula>"No"</formula>
    </cfRule>
  </conditionalFormatting>
  <conditionalFormatting sqref="I8">
    <cfRule type="expression" dxfId="118" priority="69">
      <formula>$I$7=""</formula>
    </cfRule>
  </conditionalFormatting>
  <conditionalFormatting sqref="C37:F56">
    <cfRule type="cellIs" dxfId="117" priority="68" operator="equal">
      <formula>0</formula>
    </cfRule>
  </conditionalFormatting>
  <conditionalFormatting sqref="A36:I57">
    <cfRule type="expression" dxfId="116" priority="67">
      <formula>$I$34="N/A"</formula>
    </cfRule>
  </conditionalFormatting>
  <conditionalFormatting sqref="A11:I31">
    <cfRule type="expression" dxfId="115" priority="66">
      <formula>$I$6="N/A"</formula>
    </cfRule>
  </conditionalFormatting>
  <conditionalFormatting sqref="A63:I66">
    <cfRule type="expression" dxfId="114" priority="4">
      <formula>$I$62="No"</formula>
    </cfRule>
  </conditionalFormatting>
  <conditionalFormatting sqref="G12:H31">
    <cfRule type="cellIs" dxfId="113" priority="2" operator="lessThan">
      <formula>0</formula>
    </cfRule>
  </conditionalFormatting>
  <conditionalFormatting sqref="G37:H56">
    <cfRule type="cellIs" dxfId="112" priority="1" operator="lessThan">
      <formula>0</formula>
    </cfRule>
  </conditionalFormatting>
  <dataValidations xWindow="764" yWindow="490" count="11">
    <dataValidation type="list" allowBlank="1" showInputMessage="1" showErrorMessage="1" promptTitle="§106.262 TLV Checklist" sqref="I34" xr:uid="{00000000-0002-0000-0300-000000000000}">
      <formula1>"Yes, N/A"</formula1>
    </dataValidation>
    <dataValidation type="decimal" allowBlank="1" showErrorMessage="1" errorTitle="Error" error="Please enter a distance with 100 ft. minimum and 10,000 ft. _x000a_maximum." prompt="Distance to nearest off-plant receptor (feet):" sqref="I7" xr:uid="{00000000-0002-0000-0300-000001000000}">
      <formula1>100</formula1>
      <formula2>10000</formula2>
    </dataValidation>
    <dataValidation type="list" allowBlank="1" showErrorMessage="1" promptTitle="§106.262(a)(3)-(a)(4)" prompt="Confirm by selecting from the drop down selection that containers of these chemicals may not be vented or opened directly to the atmosphere at any time." sqref="I66:I68" xr:uid="{00000000-0002-0000-0300-000002000000}">
      <formula1>"I agree"</formula1>
    </dataValidation>
    <dataValidation type="list" allowBlank="1" showErrorMessage="1" promptTitle="§106.262(a)(3)-(a)(4)" prompt="Are one or more of the following chemicals in cell A66 is handled for this registration? " sqref="I62" xr:uid="{00000000-0002-0000-0300-000003000000}">
      <formula1>"Yes, No"</formula1>
    </dataValidation>
    <dataValidation type="decimal" operator="greaterThanOrEqual" allowBlank="1" showErrorMessage="1" error="The distance to the property line must be at least 300 feet." promptTitle="§106.262(a)(3)-(a)(4)" prompt="Distance to property line (feet).  Reference cell A67." sqref="I63" xr:uid="{00000000-0002-0000-0300-000004000000}">
      <formula1>300</formula1>
    </dataValidation>
    <dataValidation type="decimal" operator="greaterThanOrEqual" allowBlank="1" showErrorMessage="1" error="The distance to any off-plant receptor must be a least 600 feet." promptTitle="§106.262(a)(3)-(a)(4)" prompt="Distance to any off-plant receptor (feet). Reference cell A67." sqref="I64" xr:uid="{00000000-0002-0000-0300-000005000000}">
      <formula1>600</formula1>
    </dataValidation>
    <dataValidation type="decimal" operator="lessThanOrEqual" allowBlank="1" showErrorMessage="1" error="The cumulative amount shall not exceed 500 pounds on plant property." promptTitle="§106.262(a)(3)-(a)(4)" prompt="Cumulative amount of the above listed chemicals authorized under this section (pounds):" sqref="I65" xr:uid="{00000000-0002-0000-0300-000006000000}">
      <formula1>500</formula1>
    </dataValidation>
    <dataValidation type="list" errorStyle="information" allowBlank="1" showErrorMessage="1" prompt="Chemicals listed in the 1997 Edition of the ACGIH TLV and BEI Guide are available in this worksheet beginning on Row 34." sqref="I6" xr:uid="{00000000-0002-0000-0300-000007000000}">
      <formula1>"Yes, N/A"</formula1>
    </dataValidation>
    <dataValidation allowBlank="1" showErrorMessage="1" promptTitle="§106.262 Table 262 Checklist" prompt="Optional to input CAS No." sqref="C12:C31" xr:uid="{DA4C5235-53F1-4799-A572-66E3831FC1FE}"/>
    <dataValidation type="list" allowBlank="1" showErrorMessage="1" promptTitle="§106.262(a)(3)-(a)(4)" prompt="Confirm from the drop down, that notification must be provided using Form PI-7 within ten days following the installation or modification of the facilities." sqref="I61" xr:uid="{0141A190-F1BE-4F27-A8C2-A56927396B53}">
      <formula1>"I agree"</formula1>
    </dataValidation>
    <dataValidation type="decimal" operator="greaterThanOrEqual" allowBlank="1" showInputMessage="1" showErrorMessage="1" sqref="G12:H31 G37:H56" xr:uid="{A9D66129-B4F9-4057-9A33-80E742FC1AFB}">
      <formula1>0</formula1>
    </dataValidation>
  </dataValidations>
  <hyperlinks>
    <hyperlink ref="A70:I70" location="'Rule Summary'!A1" tooltip="Link to Rule summary worksheet" display="Click here to go to the Rule Summary sheet." xr:uid="{00000000-0004-0000-0300-000000000000}"/>
  </hyperlinks>
  <pageMargins left="0.7" right="0.7" top="0.85593750000000002" bottom="0.75" header="0.3" footer="0.3"/>
  <pageSetup scale="57" fitToHeight="0" orientation="portrait" r:id="rId1"/>
  <headerFooter>
    <oddHeader>&amp;CTexas Commission on Environmental Quality
General Facilities Workbook
&amp;A&amp;RDate: &amp;D
Project/Permit: __________
Company: __________</oddHeader>
    <oddFooter>&amp;LTCEQ - Form 20896 (Revised 1/23)&amp;CPage &amp;P</oddFooter>
  </headerFooter>
  <tableParts count="2">
    <tablePart r:id="rId2"/>
    <tablePart r:id="rId3"/>
  </tableParts>
  <extLst>
    <ext xmlns:x14="http://schemas.microsoft.com/office/spreadsheetml/2009/9/main" uri="{78C0D931-6437-407d-A8EE-F0AAD7539E65}">
      <x14:conditionalFormattings>
        <x14:conditionalFormatting xmlns:xm="http://schemas.microsoft.com/office/excel/2006/main">
          <x14:cfRule type="expression" priority="8" id="{F0F0D671-1A50-4E7D-8BBF-CD68B305FC51}">
            <xm:f>'General Information'!$B$10="§106.261"</xm:f>
            <x14:dxf>
              <font>
                <color theme="0" tint="-0.499984740745262"/>
              </font>
              <numFmt numFmtId="166" formatCode=";;;"/>
              <fill>
                <patternFill>
                  <bgColor theme="0" tint="-0.499984740745262"/>
                </patternFill>
              </fill>
            </x14:dxf>
          </x14:cfRule>
          <xm:sqref>A1:I31 A32 A59:I68 A33:I57</xm:sqref>
        </x14:conditionalFormatting>
        <x14:conditionalFormatting xmlns:xm="http://schemas.microsoft.com/office/excel/2006/main">
          <x14:cfRule type="expression" priority="3" id="{417F5C9D-C530-4980-B093-77391A365761}">
            <xm:f>'General Information'!$B$10="§106.261"</xm:f>
            <x14:dxf>
              <font>
                <color theme="0" tint="-0.499984740745262"/>
              </font>
              <numFmt numFmtId="166" formatCode=";;;"/>
              <fill>
                <patternFill>
                  <bgColor theme="0" tint="-0.499984740745262"/>
                </patternFill>
              </fill>
            </x14:dxf>
          </x14:cfRule>
          <xm:sqref>A58</xm:sqref>
        </x14:conditionalFormatting>
      </x14:conditionalFormattings>
    </ext>
    <ext xmlns:x14="http://schemas.microsoft.com/office/spreadsheetml/2009/9/main" uri="{CCE6A557-97BC-4b89-ADB6-D9C93CAAB3DF}">
      <x14:dataValidations xmlns:xm="http://schemas.microsoft.com/office/excel/2006/main" xWindow="764" yWindow="490" count="4">
        <x14:dataValidation type="list" allowBlank="1" showErrorMessage="1" promptTitle="§106.262 Table 262 Checklist" prompt="Select the chemical name from the drop down list of options from §106.262 Table 262." xr:uid="{53522C28-5A7C-4BC4-A1F6-CFCD8E5FC532}">
          <x14:formula1>
            <xm:f>'List-262 Chemicals'!$A$6:$A$99</xm:f>
          </x14:formula1>
          <xm:sqref>A12:A31</xm:sqref>
        </x14:dataValidation>
        <x14:dataValidation type="list" allowBlank="1" showErrorMessage="1" promptTitle="§106.262 TLV Checklist" prompt="Select the chemical name from the drop down list of options from the 1997 Edition of the ACGIH TLV and BEI Guide." xr:uid="{E5BC08E1-F8D9-47E1-B3B3-AB88C0BFE4BC}">
          <x14:formula1>
            <xm:f>'List-1997 ACGIH'!$A$6:$A$689</xm:f>
          </x14:formula1>
          <xm:sqref>A37:A56</xm:sqref>
        </x14:dataValidation>
        <x14:dataValidation type="list" allowBlank="1" showErrorMessage="1" promptTitle="§106.262 Table 262 Checklist" prompt="Select the criteria pollutant designation from a drop down list." xr:uid="{68F840F7-66C1-4CFF-A29D-FFF21146E512}">
          <x14:formula1>
            <xm:f>Reference!$A$25:$A$28</xm:f>
          </x14:formula1>
          <xm:sqref>B12:B31</xm:sqref>
        </x14:dataValidation>
        <x14:dataValidation type="list" allowBlank="1" showErrorMessage="1" promptTitle="§106.262 TLV Checklist" prompt="Select the criteria pollutant designation from a drop down list." xr:uid="{E89004F0-9E17-4753-BCFE-228756B6F797}">
          <x14:formula1>
            <xm:f>Reference!$A$25:$A$28</xm:f>
          </x14:formula1>
          <xm:sqref>B37:B56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FFFFCC"/>
    <pageSetUpPr fitToPage="1"/>
  </sheetPr>
  <dimension ref="A1:M81"/>
  <sheetViews>
    <sheetView showGridLines="0" zoomScaleNormal="100" zoomScalePageLayoutView="80" workbookViewId="0">
      <selection sqref="A1:K1"/>
    </sheetView>
  </sheetViews>
  <sheetFormatPr defaultColWidth="0" defaultRowHeight="14.25" zeroHeight="1" x14ac:dyDescent="0.2"/>
  <cols>
    <col min="1" max="1" width="20.625" style="9" customWidth="1"/>
    <col min="2" max="4" width="14.625" style="9" customWidth="1"/>
    <col min="5" max="5" width="20.625" style="9" customWidth="1"/>
    <col min="6" max="6" width="2.625" style="9" customWidth="1"/>
    <col min="7" max="7" width="20.625" style="9" customWidth="1"/>
    <col min="8" max="9" width="12.625" style="9" customWidth="1"/>
    <col min="10" max="10" width="19" style="9" customWidth="1"/>
    <col min="11" max="11" width="20.625" style="9" customWidth="1"/>
    <col min="12" max="12" width="2.625" style="9" customWidth="1"/>
    <col min="13" max="13" width="0" style="9" hidden="1" customWidth="1"/>
    <col min="14" max="16384" width="9" style="9" hidden="1"/>
  </cols>
  <sheetData>
    <row r="1" spans="1:13" ht="18" customHeight="1" thickBot="1" x14ac:dyDescent="0.25">
      <c r="A1" s="535" t="s">
        <v>1028</v>
      </c>
      <c r="B1" s="536"/>
      <c r="C1" s="536"/>
      <c r="D1" s="536"/>
      <c r="E1" s="536"/>
      <c r="F1" s="536"/>
      <c r="G1" s="536"/>
      <c r="H1" s="536"/>
      <c r="I1" s="536"/>
      <c r="J1" s="536"/>
      <c r="K1" s="537"/>
    </row>
    <row r="2" spans="1:13" ht="15" customHeight="1" x14ac:dyDescent="0.2">
      <c r="A2" s="538" t="s">
        <v>2099</v>
      </c>
      <c r="B2" s="539"/>
      <c r="C2" s="539"/>
      <c r="D2" s="539"/>
      <c r="E2" s="539"/>
      <c r="F2" s="539"/>
      <c r="G2" s="539"/>
      <c r="H2" s="539"/>
      <c r="I2" s="539"/>
      <c r="J2" s="539"/>
      <c r="K2" s="540"/>
    </row>
    <row r="3" spans="1:13" ht="45" customHeight="1" thickBot="1" x14ac:dyDescent="0.25">
      <c r="A3" s="541"/>
      <c r="B3" s="542"/>
      <c r="C3" s="542"/>
      <c r="D3" s="542"/>
      <c r="E3" s="542"/>
      <c r="F3" s="542"/>
      <c r="G3" s="542"/>
      <c r="H3" s="542"/>
      <c r="I3" s="542"/>
      <c r="J3" s="542"/>
      <c r="K3" s="543"/>
      <c r="M3" s="13"/>
    </row>
    <row r="4" spans="1:13" ht="15" thickBot="1" x14ac:dyDescent="0.25">
      <c r="A4" s="507"/>
      <c r="B4" s="507"/>
      <c r="C4" s="507"/>
      <c r="D4" s="507"/>
      <c r="E4" s="507"/>
      <c r="F4" s="507"/>
      <c r="G4" s="507"/>
      <c r="H4" s="507"/>
      <c r="I4" s="507"/>
      <c r="J4" s="507"/>
      <c r="K4" s="507"/>
      <c r="M4" s="13"/>
    </row>
    <row r="5" spans="1:13" ht="16.5" customHeight="1" x14ac:dyDescent="0.2">
      <c r="A5" s="462" t="s">
        <v>120</v>
      </c>
      <c r="B5" s="463"/>
      <c r="C5" s="463"/>
      <c r="D5" s="463"/>
      <c r="E5" s="544"/>
      <c r="F5" s="174"/>
      <c r="G5" s="462" t="s">
        <v>1439</v>
      </c>
      <c r="H5" s="463"/>
      <c r="I5" s="463"/>
      <c r="J5" s="463"/>
      <c r="K5" s="544"/>
    </row>
    <row r="6" spans="1:13" s="7" customFormat="1" ht="30" x14ac:dyDescent="0.2">
      <c r="A6" s="193" t="s">
        <v>6</v>
      </c>
      <c r="B6" s="178" t="s">
        <v>117</v>
      </c>
      <c r="C6" s="178" t="s">
        <v>118</v>
      </c>
      <c r="D6" s="179" t="s">
        <v>1658</v>
      </c>
      <c r="E6" s="179" t="s">
        <v>119</v>
      </c>
      <c r="F6" s="175"/>
      <c r="G6" s="193" t="s">
        <v>6</v>
      </c>
      <c r="H6" s="178" t="s">
        <v>117</v>
      </c>
      <c r="I6" s="178" t="s">
        <v>118</v>
      </c>
      <c r="J6" s="179" t="s">
        <v>1658</v>
      </c>
      <c r="K6" s="194" t="s">
        <v>119</v>
      </c>
      <c r="L6" s="166"/>
    </row>
    <row r="7" spans="1:13" ht="15" customHeight="1" x14ac:dyDescent="0.2">
      <c r="A7" s="190" t="str">
        <f>IF('§106.261 Checklist'!A13=0,"",'§106.261 Checklist'!A13)</f>
        <v/>
      </c>
      <c r="B7" s="357" t="str">
        <f>IF('§106.261 Checklist'!F13="", "", '§106.261 Checklist'!F13)</f>
        <v/>
      </c>
      <c r="C7" s="357" t="str">
        <f>IF('§106.261 Checklist'!G13="", "", '§106.261 Checklist'!G13)</f>
        <v/>
      </c>
      <c r="D7" s="188" t="str">
        <f>'§106.261 Checklist'!H13</f>
        <v/>
      </c>
      <c r="E7" s="63"/>
      <c r="F7" s="174"/>
      <c r="G7" s="74" t="str">
        <f>IF('§106.262 Checklist'!A12=0,"",'§106.262 Checklist'!A12)</f>
        <v/>
      </c>
      <c r="H7" s="355" t="str">
        <f>IF('§106.262 Checklist'!G12="","",'§106.262 Checklist'!G12)</f>
        <v/>
      </c>
      <c r="I7" s="355" t="str">
        <f>IF('§106.262 Checklist'!H12="","",'§106.262 Checklist'!H12)</f>
        <v/>
      </c>
      <c r="J7" s="185" t="str">
        <f>'§106.262 Checklist'!I12</f>
        <v/>
      </c>
      <c r="K7" s="156"/>
      <c r="L7" s="167"/>
    </row>
    <row r="8" spans="1:13" ht="15" customHeight="1" x14ac:dyDescent="0.2">
      <c r="A8" s="190" t="str">
        <f>IF('§106.261 Checklist'!A14=0,"",'§106.261 Checklist'!A14)</f>
        <v/>
      </c>
      <c r="B8" s="357" t="str">
        <f>IF('§106.261 Checklist'!F14="", "", '§106.261 Checklist'!F14)</f>
        <v/>
      </c>
      <c r="C8" s="357" t="str">
        <f>IF('§106.261 Checklist'!G14="", "", '§106.261 Checklist'!G14)</f>
        <v/>
      </c>
      <c r="D8" s="188" t="str">
        <f>'§106.261 Checklist'!H14</f>
        <v/>
      </c>
      <c r="E8" s="63"/>
      <c r="F8" s="174"/>
      <c r="G8" s="74" t="str">
        <f>IF('§106.262 Checklist'!A13=0,"",'§106.262 Checklist'!A13)</f>
        <v/>
      </c>
      <c r="H8" s="355" t="str">
        <f>IF('§106.262 Checklist'!G13="","",'§106.262 Checklist'!G13)</f>
        <v/>
      </c>
      <c r="I8" s="355" t="str">
        <f>IF('§106.262 Checklist'!H13="","",'§106.262 Checklist'!H13)</f>
        <v/>
      </c>
      <c r="J8" s="185" t="str">
        <f>'§106.262 Checklist'!I13</f>
        <v/>
      </c>
      <c r="K8" s="156"/>
      <c r="L8" s="167"/>
    </row>
    <row r="9" spans="1:13" ht="15" customHeight="1" x14ac:dyDescent="0.2">
      <c r="A9" s="190" t="str">
        <f>IF('§106.261 Checklist'!A15=0,"",'§106.261 Checklist'!A15)</f>
        <v/>
      </c>
      <c r="B9" s="357" t="str">
        <f>IF('§106.261 Checklist'!F15="", "", '§106.261 Checklist'!F15)</f>
        <v/>
      </c>
      <c r="C9" s="357" t="str">
        <f>IF('§106.261 Checklist'!G15="", "", '§106.261 Checklist'!G15)</f>
        <v/>
      </c>
      <c r="D9" s="188" t="str">
        <f>'§106.261 Checklist'!H15</f>
        <v/>
      </c>
      <c r="E9" s="63"/>
      <c r="F9" s="174"/>
      <c r="G9" s="74" t="str">
        <f>IF('§106.262 Checklist'!A14=0,"",'§106.262 Checklist'!A14)</f>
        <v/>
      </c>
      <c r="H9" s="355" t="str">
        <f>IF('§106.262 Checklist'!G14="","",'§106.262 Checklist'!G14)</f>
        <v/>
      </c>
      <c r="I9" s="355" t="str">
        <f>IF('§106.262 Checklist'!H14="","",'§106.262 Checklist'!H14)</f>
        <v/>
      </c>
      <c r="J9" s="185" t="str">
        <f>'§106.262 Checklist'!I14</f>
        <v/>
      </c>
      <c r="K9" s="156"/>
      <c r="L9" s="167"/>
    </row>
    <row r="10" spans="1:13" ht="15" customHeight="1" x14ac:dyDescent="0.2">
      <c r="A10" s="190" t="str">
        <f>IF('§106.261 Checklist'!A16=0,"",'§106.261 Checklist'!A16)</f>
        <v/>
      </c>
      <c r="B10" s="357" t="str">
        <f>IF('§106.261 Checklist'!F16="", "", '§106.261 Checklist'!F16)</f>
        <v/>
      </c>
      <c r="C10" s="357" t="str">
        <f>IF('§106.261 Checklist'!G16="", "", '§106.261 Checklist'!G16)</f>
        <v/>
      </c>
      <c r="D10" s="188" t="str">
        <f>'§106.261 Checklist'!H16</f>
        <v/>
      </c>
      <c r="E10" s="63"/>
      <c r="F10" s="174"/>
      <c r="G10" s="74" t="str">
        <f>IF('§106.262 Checklist'!A15=0,"",'§106.262 Checklist'!A15)</f>
        <v/>
      </c>
      <c r="H10" s="355" t="str">
        <f>IF('§106.262 Checklist'!G15="","",'§106.262 Checklist'!G15)</f>
        <v/>
      </c>
      <c r="I10" s="355" t="str">
        <f>IF('§106.262 Checklist'!H15="","",'§106.262 Checklist'!H15)</f>
        <v/>
      </c>
      <c r="J10" s="185" t="str">
        <f>'§106.262 Checklist'!I15</f>
        <v/>
      </c>
      <c r="K10" s="156"/>
      <c r="L10" s="167"/>
    </row>
    <row r="11" spans="1:13" ht="15" customHeight="1" x14ac:dyDescent="0.2">
      <c r="A11" s="190" t="str">
        <f>IF('§106.261 Checklist'!A17=0,"",'§106.261 Checklist'!A17)</f>
        <v/>
      </c>
      <c r="B11" s="357" t="str">
        <f>IF('§106.261 Checklist'!F17="", "", '§106.261 Checklist'!F17)</f>
        <v/>
      </c>
      <c r="C11" s="357" t="str">
        <f>IF('§106.261 Checklist'!G17="", "", '§106.261 Checklist'!G17)</f>
        <v/>
      </c>
      <c r="D11" s="188" t="str">
        <f>'§106.261 Checklist'!H17</f>
        <v/>
      </c>
      <c r="E11" s="63"/>
      <c r="F11" s="174"/>
      <c r="G11" s="74" t="str">
        <f>IF('§106.262 Checklist'!A16=0,"",'§106.262 Checklist'!A16)</f>
        <v/>
      </c>
      <c r="H11" s="355" t="str">
        <f>IF('§106.262 Checklist'!G16="","",'§106.262 Checklist'!G16)</f>
        <v/>
      </c>
      <c r="I11" s="355" t="str">
        <f>IF('§106.262 Checklist'!H16="","",'§106.262 Checklist'!H16)</f>
        <v/>
      </c>
      <c r="J11" s="185" t="str">
        <f>'§106.262 Checklist'!I16</f>
        <v/>
      </c>
      <c r="K11" s="156"/>
      <c r="L11" s="167"/>
    </row>
    <row r="12" spans="1:13" ht="15" customHeight="1" x14ac:dyDescent="0.2">
      <c r="A12" s="190" t="str">
        <f>IF('§106.261 Checklist'!A18=0,"",'§106.261 Checklist'!A18)</f>
        <v/>
      </c>
      <c r="B12" s="357" t="str">
        <f>IF('§106.261 Checklist'!F18="", "", '§106.261 Checklist'!F18)</f>
        <v/>
      </c>
      <c r="C12" s="357" t="str">
        <f>IF('§106.261 Checklist'!G18="", "", '§106.261 Checklist'!G18)</f>
        <v/>
      </c>
      <c r="D12" s="188" t="str">
        <f>'§106.261 Checklist'!H18</f>
        <v/>
      </c>
      <c r="E12" s="63"/>
      <c r="F12" s="174"/>
      <c r="G12" s="74" t="str">
        <f>IF('§106.262 Checklist'!A17=0,"",'§106.262 Checklist'!A17)</f>
        <v/>
      </c>
      <c r="H12" s="355" t="str">
        <f>IF('§106.262 Checklist'!G17="","",'§106.262 Checklist'!G17)</f>
        <v/>
      </c>
      <c r="I12" s="355" t="str">
        <f>IF('§106.262 Checklist'!H17="","",'§106.262 Checklist'!H17)</f>
        <v/>
      </c>
      <c r="J12" s="185" t="str">
        <f>'§106.262 Checklist'!I17</f>
        <v/>
      </c>
      <c r="K12" s="156"/>
      <c r="L12" s="167"/>
    </row>
    <row r="13" spans="1:13" ht="15" customHeight="1" x14ac:dyDescent="0.2">
      <c r="A13" s="190" t="str">
        <f>IF('§106.261 Checklist'!A19=0,"",'§106.261 Checklist'!A19)</f>
        <v/>
      </c>
      <c r="B13" s="357" t="str">
        <f>IF('§106.261 Checklist'!F19="", "", '§106.261 Checklist'!F19)</f>
        <v/>
      </c>
      <c r="C13" s="357" t="str">
        <f>IF('§106.261 Checklist'!G19="", "", '§106.261 Checklist'!G19)</f>
        <v/>
      </c>
      <c r="D13" s="188" t="str">
        <f>'§106.261 Checklist'!H19</f>
        <v/>
      </c>
      <c r="E13" s="63"/>
      <c r="F13" s="174"/>
      <c r="G13" s="74" t="str">
        <f>IF('§106.262 Checklist'!A18=0,"",'§106.262 Checklist'!A18)</f>
        <v/>
      </c>
      <c r="H13" s="355" t="str">
        <f>IF('§106.262 Checklist'!G18="","",'§106.262 Checklist'!G18)</f>
        <v/>
      </c>
      <c r="I13" s="355" t="str">
        <f>IF('§106.262 Checklist'!H18="","",'§106.262 Checklist'!H18)</f>
        <v/>
      </c>
      <c r="J13" s="185" t="str">
        <f>'§106.262 Checklist'!I18</f>
        <v/>
      </c>
      <c r="K13" s="156"/>
      <c r="L13" s="167"/>
    </row>
    <row r="14" spans="1:13" ht="15" customHeight="1" x14ac:dyDescent="0.2">
      <c r="A14" s="190" t="str">
        <f>IF('§106.261 Checklist'!A20=0,"",'§106.261 Checklist'!A20)</f>
        <v/>
      </c>
      <c r="B14" s="357" t="str">
        <f>IF('§106.261 Checklist'!F20="", "", '§106.261 Checklist'!F20)</f>
        <v/>
      </c>
      <c r="C14" s="357" t="str">
        <f>IF('§106.261 Checklist'!G20="", "", '§106.261 Checklist'!G20)</f>
        <v/>
      </c>
      <c r="D14" s="188" t="str">
        <f>'§106.261 Checklist'!H20</f>
        <v/>
      </c>
      <c r="E14" s="63"/>
      <c r="F14" s="174"/>
      <c r="G14" s="74" t="str">
        <f>IF('§106.262 Checklist'!A19=0,"",'§106.262 Checklist'!A19)</f>
        <v/>
      </c>
      <c r="H14" s="355" t="str">
        <f>IF('§106.262 Checklist'!G19="","",'§106.262 Checklist'!G19)</f>
        <v/>
      </c>
      <c r="I14" s="355" t="str">
        <f>IF('§106.262 Checklist'!H19="","",'§106.262 Checklist'!H19)</f>
        <v/>
      </c>
      <c r="J14" s="185" t="str">
        <f>'§106.262 Checklist'!I19</f>
        <v/>
      </c>
      <c r="K14" s="156"/>
      <c r="L14" s="167"/>
    </row>
    <row r="15" spans="1:13" ht="15" customHeight="1" x14ac:dyDescent="0.2">
      <c r="A15" s="190" t="str">
        <f>IF('§106.261 Checklist'!A21=0,"",'§106.261 Checklist'!A21)</f>
        <v/>
      </c>
      <c r="B15" s="357" t="str">
        <f>IF('§106.261 Checklist'!F21="", "", '§106.261 Checklist'!F21)</f>
        <v/>
      </c>
      <c r="C15" s="357" t="str">
        <f>IF('§106.261 Checklist'!G21="", "", '§106.261 Checklist'!G21)</f>
        <v/>
      </c>
      <c r="D15" s="188" t="str">
        <f>'§106.261 Checklist'!H21</f>
        <v/>
      </c>
      <c r="E15" s="63"/>
      <c r="F15" s="174"/>
      <c r="G15" s="74" t="str">
        <f>IF('§106.262 Checklist'!A20=0,"",'§106.262 Checklist'!A20)</f>
        <v/>
      </c>
      <c r="H15" s="355" t="str">
        <f>IF('§106.262 Checklist'!G20="","",'§106.262 Checklist'!G20)</f>
        <v/>
      </c>
      <c r="I15" s="355" t="str">
        <f>IF('§106.262 Checklist'!H20="","",'§106.262 Checklist'!H20)</f>
        <v/>
      </c>
      <c r="J15" s="185" t="str">
        <f>'§106.262 Checklist'!I20</f>
        <v/>
      </c>
      <c r="K15" s="156"/>
      <c r="L15" s="167"/>
    </row>
    <row r="16" spans="1:13" ht="15" customHeight="1" x14ac:dyDescent="0.2">
      <c r="A16" s="190" t="str">
        <f>IF('§106.261 Checklist'!A22=0,"",'§106.261 Checklist'!A22)</f>
        <v/>
      </c>
      <c r="B16" s="357" t="str">
        <f>IF('§106.261 Checklist'!F22="", "", '§106.261 Checklist'!F22)</f>
        <v/>
      </c>
      <c r="C16" s="357" t="str">
        <f>IF('§106.261 Checklist'!G22="", "", '§106.261 Checklist'!G22)</f>
        <v/>
      </c>
      <c r="D16" s="188" t="str">
        <f>'§106.261 Checklist'!H22</f>
        <v/>
      </c>
      <c r="E16" s="63"/>
      <c r="F16" s="174"/>
      <c r="G16" s="74" t="str">
        <f>IF('§106.262 Checklist'!A21=0,"",'§106.262 Checklist'!A21)</f>
        <v/>
      </c>
      <c r="H16" s="355" t="str">
        <f>IF('§106.262 Checklist'!G21="","",'§106.262 Checklist'!G21)</f>
        <v/>
      </c>
      <c r="I16" s="355" t="str">
        <f>IF('§106.262 Checklist'!H21="","",'§106.262 Checklist'!H21)</f>
        <v/>
      </c>
      <c r="J16" s="185" t="str">
        <f>'§106.262 Checklist'!I21</f>
        <v/>
      </c>
      <c r="K16" s="156"/>
      <c r="L16" s="167"/>
    </row>
    <row r="17" spans="1:12" ht="15" customHeight="1" x14ac:dyDescent="0.2">
      <c r="A17" s="190" t="str">
        <f>IF('§106.261 Checklist'!A23=0,"",'§106.261 Checklist'!A23)</f>
        <v/>
      </c>
      <c r="B17" s="357" t="str">
        <f>IF('§106.261 Checklist'!F23="", "", '§106.261 Checklist'!F23)</f>
        <v/>
      </c>
      <c r="C17" s="357" t="str">
        <f>IF('§106.261 Checklist'!G23="", "", '§106.261 Checklist'!G23)</f>
        <v/>
      </c>
      <c r="D17" s="188" t="str">
        <f>'§106.261 Checklist'!H23</f>
        <v/>
      </c>
      <c r="E17" s="63"/>
      <c r="F17" s="174"/>
      <c r="G17" s="74" t="str">
        <f>IF('§106.262 Checklist'!A22=0,"",'§106.262 Checklist'!A22)</f>
        <v/>
      </c>
      <c r="H17" s="355" t="str">
        <f>IF('§106.262 Checklist'!G22="","",'§106.262 Checklist'!G22)</f>
        <v/>
      </c>
      <c r="I17" s="355" t="str">
        <f>IF('§106.262 Checklist'!H22="","",'§106.262 Checklist'!H22)</f>
        <v/>
      </c>
      <c r="J17" s="185" t="str">
        <f>'§106.262 Checklist'!I22</f>
        <v/>
      </c>
      <c r="K17" s="156"/>
      <c r="L17" s="167"/>
    </row>
    <row r="18" spans="1:12" ht="15" customHeight="1" x14ac:dyDescent="0.2">
      <c r="A18" s="190" t="str">
        <f>IF('§106.261 Checklist'!A24=0,"",'§106.261 Checklist'!A24)</f>
        <v/>
      </c>
      <c r="B18" s="357" t="str">
        <f>IF('§106.261 Checklist'!F24="", "", '§106.261 Checklist'!F24)</f>
        <v/>
      </c>
      <c r="C18" s="357" t="str">
        <f>IF('§106.261 Checklist'!G24="", "", '§106.261 Checklist'!G24)</f>
        <v/>
      </c>
      <c r="D18" s="188" t="str">
        <f>'§106.261 Checklist'!H24</f>
        <v/>
      </c>
      <c r="E18" s="63"/>
      <c r="F18" s="174"/>
      <c r="G18" s="74" t="str">
        <f>IF('§106.262 Checklist'!A23=0,"",'§106.262 Checklist'!A23)</f>
        <v/>
      </c>
      <c r="H18" s="355" t="str">
        <f>IF('§106.262 Checklist'!G23="","",'§106.262 Checklist'!G23)</f>
        <v/>
      </c>
      <c r="I18" s="355" t="str">
        <f>IF('§106.262 Checklist'!H23="","",'§106.262 Checklist'!H23)</f>
        <v/>
      </c>
      <c r="J18" s="185" t="str">
        <f>'§106.262 Checklist'!I23</f>
        <v/>
      </c>
      <c r="K18" s="156"/>
      <c r="L18" s="167"/>
    </row>
    <row r="19" spans="1:12" ht="15" customHeight="1" x14ac:dyDescent="0.2">
      <c r="A19" s="190" t="str">
        <f>IF('§106.261 Checklist'!A25=0,"",'§106.261 Checklist'!A25)</f>
        <v/>
      </c>
      <c r="B19" s="357" t="str">
        <f>IF('§106.261 Checklist'!F25="", "", '§106.261 Checklist'!F25)</f>
        <v/>
      </c>
      <c r="C19" s="357" t="str">
        <f>IF('§106.261 Checklist'!G25="", "", '§106.261 Checklist'!G25)</f>
        <v/>
      </c>
      <c r="D19" s="188" t="str">
        <f>'§106.261 Checklist'!H25</f>
        <v/>
      </c>
      <c r="E19" s="63"/>
      <c r="F19" s="174"/>
      <c r="G19" s="74" t="str">
        <f>IF('§106.262 Checklist'!A24=0,"",'§106.262 Checklist'!A24)</f>
        <v/>
      </c>
      <c r="H19" s="355" t="str">
        <f>IF('§106.262 Checklist'!G24="","",'§106.262 Checklist'!G24)</f>
        <v/>
      </c>
      <c r="I19" s="355" t="str">
        <f>IF('§106.262 Checklist'!H24="","",'§106.262 Checklist'!H24)</f>
        <v/>
      </c>
      <c r="J19" s="185" t="str">
        <f>'§106.262 Checklist'!I24</f>
        <v/>
      </c>
      <c r="K19" s="156"/>
      <c r="L19" s="167"/>
    </row>
    <row r="20" spans="1:12" ht="15" customHeight="1" x14ac:dyDescent="0.2">
      <c r="A20" s="190" t="str">
        <f>IF('§106.261 Checklist'!A26=0,"",'§106.261 Checklist'!A26)</f>
        <v/>
      </c>
      <c r="B20" s="357" t="str">
        <f>IF('§106.261 Checklist'!F26="", "", '§106.261 Checklist'!F26)</f>
        <v/>
      </c>
      <c r="C20" s="357" t="str">
        <f>IF('§106.261 Checklist'!G26="", "", '§106.261 Checklist'!G26)</f>
        <v/>
      </c>
      <c r="D20" s="188" t="str">
        <f>'§106.261 Checklist'!H26</f>
        <v/>
      </c>
      <c r="E20" s="63"/>
      <c r="F20" s="174"/>
      <c r="G20" s="74" t="str">
        <f>IF('§106.262 Checklist'!A25=0,"",'§106.262 Checklist'!A25)</f>
        <v/>
      </c>
      <c r="H20" s="355" t="str">
        <f>IF('§106.262 Checklist'!G25="","",'§106.262 Checklist'!G25)</f>
        <v/>
      </c>
      <c r="I20" s="355" t="str">
        <f>IF('§106.262 Checklist'!H25="","",'§106.262 Checklist'!H25)</f>
        <v/>
      </c>
      <c r="J20" s="185" t="str">
        <f>'§106.262 Checklist'!I25</f>
        <v/>
      </c>
      <c r="K20" s="156"/>
      <c r="L20" s="167"/>
    </row>
    <row r="21" spans="1:12" ht="15" customHeight="1" x14ac:dyDescent="0.2">
      <c r="A21" s="190" t="str">
        <f>IF('§106.261 Checklist'!A27=0,"",'§106.261 Checklist'!A27)</f>
        <v/>
      </c>
      <c r="B21" s="357" t="str">
        <f>IF('§106.261 Checklist'!F27="", "", '§106.261 Checklist'!F27)</f>
        <v/>
      </c>
      <c r="C21" s="357" t="str">
        <f>IF('§106.261 Checklist'!G27="", "", '§106.261 Checklist'!G27)</f>
        <v/>
      </c>
      <c r="D21" s="188" t="str">
        <f>'§106.261 Checklist'!H27</f>
        <v/>
      </c>
      <c r="E21" s="63"/>
      <c r="F21" s="174"/>
      <c r="G21" s="74" t="str">
        <f>IF('§106.262 Checklist'!A26=0,"",'§106.262 Checklist'!A26)</f>
        <v/>
      </c>
      <c r="H21" s="355" t="str">
        <f>IF('§106.262 Checklist'!G26="","",'§106.262 Checklist'!G26)</f>
        <v/>
      </c>
      <c r="I21" s="355" t="str">
        <f>IF('§106.262 Checklist'!H26="","",'§106.262 Checklist'!H26)</f>
        <v/>
      </c>
      <c r="J21" s="185" t="str">
        <f>'§106.262 Checklist'!I26</f>
        <v/>
      </c>
      <c r="K21" s="156"/>
      <c r="L21" s="167"/>
    </row>
    <row r="22" spans="1:12" ht="15" customHeight="1" x14ac:dyDescent="0.2">
      <c r="A22" s="190" t="str">
        <f>IF('§106.261 Checklist'!A28=0,"",'§106.261 Checklist'!A28)</f>
        <v/>
      </c>
      <c r="B22" s="357" t="str">
        <f>IF('§106.261 Checklist'!F28="", "", '§106.261 Checklist'!F28)</f>
        <v/>
      </c>
      <c r="C22" s="357" t="str">
        <f>IF('§106.261 Checklist'!G28="", "", '§106.261 Checklist'!G28)</f>
        <v/>
      </c>
      <c r="D22" s="188" t="str">
        <f>'§106.261 Checklist'!H28</f>
        <v/>
      </c>
      <c r="E22" s="63"/>
      <c r="F22" s="174"/>
      <c r="G22" s="74" t="str">
        <f>IF('§106.262 Checklist'!A27=0,"",'§106.262 Checklist'!A27)</f>
        <v/>
      </c>
      <c r="H22" s="355" t="str">
        <f>IF('§106.262 Checklist'!G27="","",'§106.262 Checklist'!G27)</f>
        <v/>
      </c>
      <c r="I22" s="355" t="str">
        <f>IF('§106.262 Checklist'!H27="","",'§106.262 Checklist'!H27)</f>
        <v/>
      </c>
      <c r="J22" s="185" t="str">
        <f>'§106.262 Checklist'!I27</f>
        <v/>
      </c>
      <c r="K22" s="156"/>
      <c r="L22" s="167"/>
    </row>
    <row r="23" spans="1:12" ht="15" customHeight="1" x14ac:dyDescent="0.2">
      <c r="A23" s="190" t="str">
        <f>IF('§106.261 Checklist'!A29=0,"",'§106.261 Checklist'!A29)</f>
        <v/>
      </c>
      <c r="B23" s="357" t="str">
        <f>IF('§106.261 Checklist'!F29="", "", '§106.261 Checklist'!F29)</f>
        <v/>
      </c>
      <c r="C23" s="357" t="str">
        <f>IF('§106.261 Checklist'!G29="", "", '§106.261 Checklist'!G29)</f>
        <v/>
      </c>
      <c r="D23" s="188" t="str">
        <f>'§106.261 Checklist'!H29</f>
        <v/>
      </c>
      <c r="E23" s="63"/>
      <c r="F23" s="174"/>
      <c r="G23" s="74" t="str">
        <f>IF('§106.262 Checklist'!A28=0,"",'§106.262 Checklist'!A28)</f>
        <v/>
      </c>
      <c r="H23" s="355" t="str">
        <f>IF('§106.262 Checklist'!G28="","",'§106.262 Checklist'!G28)</f>
        <v/>
      </c>
      <c r="I23" s="355" t="str">
        <f>IF('§106.262 Checklist'!H28="","",'§106.262 Checklist'!H28)</f>
        <v/>
      </c>
      <c r="J23" s="185" t="str">
        <f>'§106.262 Checklist'!I28</f>
        <v/>
      </c>
      <c r="K23" s="156"/>
      <c r="L23" s="167"/>
    </row>
    <row r="24" spans="1:12" ht="15" customHeight="1" x14ac:dyDescent="0.2">
      <c r="A24" s="190" t="str">
        <f>IF('§106.261 Checklist'!A30=0,"",'§106.261 Checklist'!A30)</f>
        <v/>
      </c>
      <c r="B24" s="357" t="str">
        <f>IF('§106.261 Checklist'!F30="", "", '§106.261 Checklist'!F30)</f>
        <v/>
      </c>
      <c r="C24" s="357" t="str">
        <f>IF('§106.261 Checklist'!G30="", "", '§106.261 Checklist'!G30)</f>
        <v/>
      </c>
      <c r="D24" s="188" t="str">
        <f>'§106.261 Checklist'!H30</f>
        <v/>
      </c>
      <c r="E24" s="63"/>
      <c r="F24" s="174"/>
      <c r="G24" s="74" t="str">
        <f>IF('§106.262 Checklist'!A29=0,"",'§106.262 Checklist'!A29)</f>
        <v/>
      </c>
      <c r="H24" s="355" t="str">
        <f>IF('§106.262 Checklist'!G29="","",'§106.262 Checklist'!G29)</f>
        <v/>
      </c>
      <c r="I24" s="355" t="str">
        <f>IF('§106.262 Checklist'!H29="","",'§106.262 Checklist'!H29)</f>
        <v/>
      </c>
      <c r="J24" s="185" t="str">
        <f>'§106.262 Checklist'!I29</f>
        <v/>
      </c>
      <c r="K24" s="156"/>
      <c r="L24" s="167"/>
    </row>
    <row r="25" spans="1:12" ht="15" customHeight="1" x14ac:dyDescent="0.2">
      <c r="A25" s="190" t="str">
        <f>IF('§106.261 Checklist'!A31=0,"",'§106.261 Checklist'!A31)</f>
        <v/>
      </c>
      <c r="B25" s="357" t="str">
        <f>IF('§106.261 Checklist'!F31="", "", '§106.261 Checklist'!F31)</f>
        <v/>
      </c>
      <c r="C25" s="357" t="str">
        <f>IF('§106.261 Checklist'!G31="", "", '§106.261 Checklist'!G31)</f>
        <v/>
      </c>
      <c r="D25" s="188" t="str">
        <f>'§106.261 Checklist'!H31</f>
        <v/>
      </c>
      <c r="E25" s="63"/>
      <c r="F25" s="174"/>
      <c r="G25" s="74" t="str">
        <f>IF('§106.262 Checklist'!A30=0,"",'§106.262 Checklist'!A30)</f>
        <v/>
      </c>
      <c r="H25" s="355" t="str">
        <f>IF('§106.262 Checklist'!G30="","",'§106.262 Checklist'!G30)</f>
        <v/>
      </c>
      <c r="I25" s="355" t="str">
        <f>IF('§106.262 Checklist'!H30="","",'§106.262 Checklist'!H30)</f>
        <v/>
      </c>
      <c r="J25" s="185" t="str">
        <f>'§106.262 Checklist'!I30</f>
        <v/>
      </c>
      <c r="K25" s="156"/>
      <c r="L25" s="167"/>
    </row>
    <row r="26" spans="1:12" ht="15" customHeight="1" thickBot="1" x14ac:dyDescent="0.25">
      <c r="A26" s="191" t="str">
        <f>IF('§106.261 Checklist'!A32=0,"",'§106.261 Checklist'!A32)</f>
        <v/>
      </c>
      <c r="B26" s="358" t="str">
        <f>IF('§106.261 Checklist'!F32="", "", '§106.261 Checklist'!F32)</f>
        <v/>
      </c>
      <c r="C26" s="358" t="str">
        <f>IF('§106.261 Checklist'!G32="", "", '§106.261 Checklist'!G32)</f>
        <v/>
      </c>
      <c r="D26" s="192" t="str">
        <f>'§106.261 Checklist'!H32</f>
        <v/>
      </c>
      <c r="E26" s="63"/>
      <c r="F26" s="174"/>
      <c r="G26" s="205" t="str">
        <f>IF('§106.262 Checklist'!A31=0,"",'§106.262 Checklist'!A31)</f>
        <v/>
      </c>
      <c r="H26" s="356" t="str">
        <f>IF('§106.262 Checklist'!G31="","",'§106.262 Checklist'!G31)</f>
        <v/>
      </c>
      <c r="I26" s="356" t="str">
        <f>IF('§106.262 Checklist'!H31="","",'§106.262 Checklist'!H31)</f>
        <v/>
      </c>
      <c r="J26" s="206" t="str">
        <f>'§106.262 Checklist'!I31</f>
        <v/>
      </c>
      <c r="K26" s="157"/>
      <c r="L26" s="167"/>
    </row>
    <row r="27" spans="1:12" ht="15" customHeight="1" thickBot="1" x14ac:dyDescent="0.25">
      <c r="A27" s="138"/>
      <c r="B27" s="138"/>
      <c r="C27" s="138"/>
      <c r="D27" s="138"/>
      <c r="E27" s="138"/>
      <c r="F27" s="138"/>
      <c r="G27" s="138"/>
      <c r="H27" s="138"/>
      <c r="I27" s="138"/>
      <c r="J27" s="138"/>
      <c r="K27" s="138"/>
    </row>
    <row r="28" spans="1:12" ht="16.5" customHeight="1" x14ac:dyDescent="0.2">
      <c r="A28" s="532" t="s">
        <v>919</v>
      </c>
      <c r="B28" s="533"/>
      <c r="C28" s="533"/>
      <c r="D28" s="533"/>
      <c r="E28" s="534"/>
      <c r="F28" s="121"/>
      <c r="G28" s="532" t="s">
        <v>920</v>
      </c>
      <c r="H28" s="533"/>
      <c r="I28" s="533"/>
      <c r="J28" s="533"/>
      <c r="K28" s="534"/>
    </row>
    <row r="29" spans="1:12" s="61" customFormat="1" ht="30" customHeight="1" x14ac:dyDescent="0.2">
      <c r="A29" s="177" t="s">
        <v>6</v>
      </c>
      <c r="B29" s="178" t="s">
        <v>117</v>
      </c>
      <c r="C29" s="178" t="s">
        <v>118</v>
      </c>
      <c r="D29" s="179" t="s">
        <v>1658</v>
      </c>
      <c r="E29" s="179" t="s">
        <v>119</v>
      </c>
      <c r="F29" s="280"/>
      <c r="G29" s="193" t="s">
        <v>6</v>
      </c>
      <c r="H29" s="178" t="s">
        <v>117</v>
      </c>
      <c r="I29" s="178" t="s">
        <v>118</v>
      </c>
      <c r="J29" s="178" t="s">
        <v>1658</v>
      </c>
      <c r="K29" s="195" t="s">
        <v>119</v>
      </c>
    </row>
    <row r="30" spans="1:12" ht="15" customHeight="1" x14ac:dyDescent="0.2">
      <c r="A30" s="278" t="str">
        <f>IF('§106.261 Checklist'!A39=0,"",'§106.261 Checklist'!A39)</f>
        <v/>
      </c>
      <c r="B30" s="359" t="str">
        <f>IF('§106.261 Checklist'!G39="","",'§106.261 Checklist'!G39)</f>
        <v/>
      </c>
      <c r="C30" s="359" t="str">
        <f>IF('§106.261 Checklist'!H39="","",'§106.261 Checklist'!H39)</f>
        <v/>
      </c>
      <c r="D30" s="208" t="str">
        <f>'§106.261 Checklist'!I39</f>
        <v/>
      </c>
      <c r="E30" s="63"/>
      <c r="F30" s="280"/>
      <c r="G30" s="74" t="str">
        <f>IF('§106.262 Checklist'!A37=0,"",'§106.262 Checklist'!A37)</f>
        <v/>
      </c>
      <c r="H30" s="355" t="str">
        <f>IF('§106.262 Checklist'!G37="","",'§106.262 Checklist'!G37)</f>
        <v/>
      </c>
      <c r="I30" s="355" t="str">
        <f>IF('§106.262 Checklist'!H37="","",'§106.262 Checklist'!H37)</f>
        <v/>
      </c>
      <c r="J30" s="184" t="str">
        <f>'§106.262 Checklist'!I37</f>
        <v/>
      </c>
      <c r="K30" s="156"/>
    </row>
    <row r="31" spans="1:12" ht="15" customHeight="1" x14ac:dyDescent="0.2">
      <c r="A31" s="278" t="str">
        <f>IF('§106.261 Checklist'!A40=0,"",'§106.261 Checklist'!A40)</f>
        <v/>
      </c>
      <c r="B31" s="359" t="str">
        <f>IF('§106.261 Checklist'!G40="","",'§106.261 Checklist'!G40)</f>
        <v/>
      </c>
      <c r="C31" s="359" t="str">
        <f>IF('§106.261 Checklist'!H40="","",'§106.261 Checklist'!H40)</f>
        <v/>
      </c>
      <c r="D31" s="208" t="str">
        <f>'§106.261 Checklist'!I40</f>
        <v/>
      </c>
      <c r="E31" s="63"/>
      <c r="F31" s="280"/>
      <c r="G31" s="74" t="str">
        <f>IF('§106.262 Checklist'!A38=0,"",'§106.262 Checklist'!A38)</f>
        <v/>
      </c>
      <c r="H31" s="355" t="str">
        <f>IF('§106.262 Checklist'!G38="","",'§106.262 Checklist'!G38)</f>
        <v/>
      </c>
      <c r="I31" s="355" t="str">
        <f>IF('§106.262 Checklist'!H38="","",'§106.262 Checklist'!H38)</f>
        <v/>
      </c>
      <c r="J31" s="184" t="str">
        <f>'§106.262 Checklist'!I38</f>
        <v/>
      </c>
      <c r="K31" s="156"/>
    </row>
    <row r="32" spans="1:12" ht="15" customHeight="1" x14ac:dyDescent="0.2">
      <c r="A32" s="278" t="str">
        <f>IF('§106.261 Checklist'!A41=0,"",'§106.261 Checklist'!A41)</f>
        <v/>
      </c>
      <c r="B32" s="359" t="str">
        <f>IF('§106.261 Checklist'!G41="","",'§106.261 Checklist'!G41)</f>
        <v/>
      </c>
      <c r="C32" s="359" t="str">
        <f>IF('§106.261 Checklist'!H41="","",'§106.261 Checklist'!H41)</f>
        <v/>
      </c>
      <c r="D32" s="183" t="str">
        <f>'§106.261 Checklist'!I41</f>
        <v/>
      </c>
      <c r="E32" s="63"/>
      <c r="F32" s="280"/>
      <c r="G32" s="74" t="str">
        <f>IF('§106.262 Checklist'!A39=0,"",'§106.262 Checklist'!A39)</f>
        <v/>
      </c>
      <c r="H32" s="355" t="str">
        <f>IF('§106.262 Checklist'!G39="","",'§106.262 Checklist'!G39)</f>
        <v/>
      </c>
      <c r="I32" s="355" t="str">
        <f>IF('§106.262 Checklist'!H39="","",'§106.262 Checklist'!H39)</f>
        <v/>
      </c>
      <c r="J32" s="184" t="str">
        <f>'§106.262 Checklist'!I39</f>
        <v/>
      </c>
      <c r="K32" s="156"/>
    </row>
    <row r="33" spans="1:11" ht="15" customHeight="1" x14ac:dyDescent="0.2">
      <c r="A33" s="278" t="str">
        <f>IF('§106.261 Checklist'!A42=0,"",'§106.261 Checklist'!A42)</f>
        <v/>
      </c>
      <c r="B33" s="359" t="str">
        <f>IF('§106.261 Checklist'!G42="","",'§106.261 Checklist'!G42)</f>
        <v/>
      </c>
      <c r="C33" s="359" t="str">
        <f>IF('§106.261 Checklist'!H42="","",'§106.261 Checklist'!H42)</f>
        <v/>
      </c>
      <c r="D33" s="183" t="str">
        <f>'§106.261 Checklist'!I42</f>
        <v/>
      </c>
      <c r="E33" s="63"/>
      <c r="F33" s="280"/>
      <c r="G33" s="74" t="str">
        <f>IF('§106.262 Checklist'!A40=0,"",'§106.262 Checklist'!A40)</f>
        <v/>
      </c>
      <c r="H33" s="355" t="str">
        <f>IF('§106.262 Checklist'!G40="","",'§106.262 Checklist'!G40)</f>
        <v/>
      </c>
      <c r="I33" s="355" t="str">
        <f>IF('§106.262 Checklist'!H40="","",'§106.262 Checklist'!H40)</f>
        <v/>
      </c>
      <c r="J33" s="184" t="str">
        <f>'§106.262 Checklist'!I40</f>
        <v/>
      </c>
      <c r="K33" s="156"/>
    </row>
    <row r="34" spans="1:11" ht="15" customHeight="1" x14ac:dyDescent="0.2">
      <c r="A34" s="278" t="str">
        <f>IF('§106.261 Checklist'!A43=0,"",'§106.261 Checklist'!A43)</f>
        <v/>
      </c>
      <c r="B34" s="359" t="str">
        <f>IF('§106.261 Checklist'!G43="","",'§106.261 Checklist'!G43)</f>
        <v/>
      </c>
      <c r="C34" s="359" t="str">
        <f>IF('§106.261 Checklist'!H43="","",'§106.261 Checklist'!H43)</f>
        <v/>
      </c>
      <c r="D34" s="208" t="str">
        <f>'§106.261 Checklist'!I43</f>
        <v/>
      </c>
      <c r="E34" s="63"/>
      <c r="F34" s="280"/>
      <c r="G34" s="74" t="str">
        <f>IF('§106.262 Checklist'!A41=0,"",'§106.262 Checklist'!A41)</f>
        <v/>
      </c>
      <c r="H34" s="355" t="str">
        <f>IF('§106.262 Checklist'!G41="","",'§106.262 Checklist'!G41)</f>
        <v/>
      </c>
      <c r="I34" s="355" t="str">
        <f>IF('§106.262 Checklist'!H41="","",'§106.262 Checklist'!H41)</f>
        <v/>
      </c>
      <c r="J34" s="184" t="str">
        <f>'§106.262 Checklist'!I41</f>
        <v/>
      </c>
      <c r="K34" s="156"/>
    </row>
    <row r="35" spans="1:11" ht="15" customHeight="1" x14ac:dyDescent="0.2">
      <c r="A35" s="278" t="str">
        <f>IF('§106.261 Checklist'!A44=0,"",'§106.261 Checklist'!A44)</f>
        <v/>
      </c>
      <c r="B35" s="359" t="str">
        <f>IF('§106.261 Checklist'!G44="","",'§106.261 Checklist'!G44)</f>
        <v/>
      </c>
      <c r="C35" s="359" t="str">
        <f>IF('§106.261 Checklist'!H44="","",'§106.261 Checklist'!H44)</f>
        <v/>
      </c>
      <c r="D35" s="208" t="str">
        <f>'§106.261 Checklist'!I44</f>
        <v/>
      </c>
      <c r="E35" s="63"/>
      <c r="F35" s="280"/>
      <c r="G35" s="74" t="str">
        <f>IF('§106.262 Checklist'!A42=0,"",'§106.262 Checklist'!A42)</f>
        <v/>
      </c>
      <c r="H35" s="355" t="str">
        <f>IF('§106.262 Checklist'!G42="","",'§106.262 Checklist'!G42)</f>
        <v/>
      </c>
      <c r="I35" s="355" t="str">
        <f>IF('§106.262 Checklist'!H42="","",'§106.262 Checklist'!H42)</f>
        <v/>
      </c>
      <c r="J35" s="184" t="str">
        <f>'§106.262 Checklist'!I42</f>
        <v/>
      </c>
      <c r="K35" s="156"/>
    </row>
    <row r="36" spans="1:11" ht="15" customHeight="1" x14ac:dyDescent="0.2">
      <c r="A36" s="278" t="str">
        <f>IF('§106.261 Checklist'!A45=0,"",'§106.261 Checklist'!A45)</f>
        <v/>
      </c>
      <c r="B36" s="359" t="str">
        <f>IF('§106.261 Checklist'!G45="","",'§106.261 Checklist'!G45)</f>
        <v/>
      </c>
      <c r="C36" s="359" t="str">
        <f>IF('§106.261 Checklist'!H45="","",'§106.261 Checklist'!H45)</f>
        <v/>
      </c>
      <c r="D36" s="208" t="str">
        <f>'§106.261 Checklist'!I45</f>
        <v/>
      </c>
      <c r="E36" s="63"/>
      <c r="F36" s="280"/>
      <c r="G36" s="74" t="str">
        <f>IF('§106.262 Checklist'!A43=0,"",'§106.262 Checklist'!A43)</f>
        <v/>
      </c>
      <c r="H36" s="355" t="str">
        <f>IF('§106.262 Checklist'!G43="","",'§106.262 Checklist'!G43)</f>
        <v/>
      </c>
      <c r="I36" s="355" t="str">
        <f>IF('§106.262 Checklist'!H43="","",'§106.262 Checklist'!H43)</f>
        <v/>
      </c>
      <c r="J36" s="184" t="str">
        <f>'§106.262 Checklist'!I43</f>
        <v/>
      </c>
      <c r="K36" s="156"/>
    </row>
    <row r="37" spans="1:11" ht="15" customHeight="1" x14ac:dyDescent="0.2">
      <c r="A37" s="278" t="str">
        <f>IF('§106.261 Checklist'!A46=0,"",'§106.261 Checklist'!A46)</f>
        <v/>
      </c>
      <c r="B37" s="359" t="str">
        <f>IF('§106.261 Checklist'!G46="","",'§106.261 Checklist'!G46)</f>
        <v/>
      </c>
      <c r="C37" s="359" t="str">
        <f>IF('§106.261 Checklist'!H46="","",'§106.261 Checklist'!H46)</f>
        <v/>
      </c>
      <c r="D37" s="208" t="str">
        <f>'§106.261 Checklist'!I46</f>
        <v/>
      </c>
      <c r="E37" s="63"/>
      <c r="F37" s="280"/>
      <c r="G37" s="74" t="str">
        <f>IF('§106.262 Checklist'!A44=0,"",'§106.262 Checklist'!A44)</f>
        <v/>
      </c>
      <c r="H37" s="355" t="str">
        <f>IF('§106.262 Checklist'!G44="","",'§106.262 Checklist'!G44)</f>
        <v/>
      </c>
      <c r="I37" s="355" t="str">
        <f>IF('§106.262 Checklist'!H44="","",'§106.262 Checklist'!H44)</f>
        <v/>
      </c>
      <c r="J37" s="184" t="str">
        <f>'§106.262 Checklist'!I44</f>
        <v/>
      </c>
      <c r="K37" s="156"/>
    </row>
    <row r="38" spans="1:11" ht="15" customHeight="1" x14ac:dyDescent="0.2">
      <c r="A38" s="278" t="str">
        <f>IF('§106.261 Checklist'!A47=0,"",'§106.261 Checklist'!A47)</f>
        <v/>
      </c>
      <c r="B38" s="359" t="str">
        <f>IF('§106.261 Checklist'!G47="","",'§106.261 Checklist'!G47)</f>
        <v/>
      </c>
      <c r="C38" s="359" t="str">
        <f>IF('§106.261 Checklist'!H47="","",'§106.261 Checklist'!H47)</f>
        <v/>
      </c>
      <c r="D38" s="208" t="str">
        <f>'§106.261 Checklist'!I47</f>
        <v/>
      </c>
      <c r="E38" s="63"/>
      <c r="F38" s="280"/>
      <c r="G38" s="74" t="str">
        <f>IF('§106.262 Checklist'!A45=0,"",'§106.262 Checklist'!A45)</f>
        <v/>
      </c>
      <c r="H38" s="355" t="str">
        <f>IF('§106.262 Checklist'!G45="","",'§106.262 Checklist'!G45)</f>
        <v/>
      </c>
      <c r="I38" s="355" t="str">
        <f>IF('§106.262 Checklist'!H45="","",'§106.262 Checklist'!H45)</f>
        <v/>
      </c>
      <c r="J38" s="184" t="str">
        <f>'§106.262 Checklist'!I45</f>
        <v/>
      </c>
      <c r="K38" s="156"/>
    </row>
    <row r="39" spans="1:11" ht="15" customHeight="1" x14ac:dyDescent="0.2">
      <c r="A39" s="278" t="str">
        <f>IF('§106.261 Checklist'!A48=0,"",'§106.261 Checklist'!A48)</f>
        <v/>
      </c>
      <c r="B39" s="359" t="str">
        <f>IF('§106.261 Checklist'!G48="","",'§106.261 Checklist'!G48)</f>
        <v/>
      </c>
      <c r="C39" s="359" t="str">
        <f>IF('§106.261 Checklist'!H48="","",'§106.261 Checklist'!H48)</f>
        <v/>
      </c>
      <c r="D39" s="208" t="str">
        <f>'§106.261 Checklist'!I48</f>
        <v/>
      </c>
      <c r="E39" s="63"/>
      <c r="F39" s="280"/>
      <c r="G39" s="74" t="str">
        <f>IF('§106.262 Checklist'!A46=0,"",'§106.262 Checklist'!A46)</f>
        <v/>
      </c>
      <c r="H39" s="355" t="str">
        <f>IF('§106.262 Checklist'!G46="","",'§106.262 Checklist'!G46)</f>
        <v/>
      </c>
      <c r="I39" s="355" t="str">
        <f>IF('§106.262 Checklist'!H46="","",'§106.262 Checklist'!H46)</f>
        <v/>
      </c>
      <c r="J39" s="184" t="str">
        <f>'§106.262 Checklist'!I46</f>
        <v/>
      </c>
      <c r="K39" s="156"/>
    </row>
    <row r="40" spans="1:11" ht="15" customHeight="1" x14ac:dyDescent="0.2">
      <c r="A40" s="278" t="str">
        <f>IF('§106.261 Checklist'!A49=0,"",'§106.261 Checklist'!A49)</f>
        <v/>
      </c>
      <c r="B40" s="359" t="str">
        <f>IF('§106.261 Checklist'!G49="","",'§106.261 Checklist'!G49)</f>
        <v/>
      </c>
      <c r="C40" s="359" t="str">
        <f>IF('§106.261 Checklist'!H49="","",'§106.261 Checklist'!H49)</f>
        <v/>
      </c>
      <c r="D40" s="208" t="str">
        <f>'§106.261 Checklist'!I49</f>
        <v/>
      </c>
      <c r="E40" s="63"/>
      <c r="F40" s="280"/>
      <c r="G40" s="74" t="str">
        <f>IF('§106.262 Checklist'!A47=0,"",'§106.262 Checklist'!A47)</f>
        <v/>
      </c>
      <c r="H40" s="355" t="str">
        <f>IF('§106.262 Checklist'!G47="","",'§106.262 Checklist'!G47)</f>
        <v/>
      </c>
      <c r="I40" s="355" t="str">
        <f>IF('§106.262 Checklist'!H47="","",'§106.262 Checklist'!H47)</f>
        <v/>
      </c>
      <c r="J40" s="184" t="str">
        <f>'§106.262 Checklist'!I47</f>
        <v/>
      </c>
      <c r="K40" s="156"/>
    </row>
    <row r="41" spans="1:11" ht="15" customHeight="1" x14ac:dyDescent="0.2">
      <c r="A41" s="278" t="str">
        <f>IF('§106.261 Checklist'!A50=0,"",'§106.261 Checklist'!A50)</f>
        <v/>
      </c>
      <c r="B41" s="359" t="str">
        <f>IF('§106.261 Checklist'!G50="","",'§106.261 Checklist'!G50)</f>
        <v/>
      </c>
      <c r="C41" s="359" t="str">
        <f>IF('§106.261 Checklist'!H50="","",'§106.261 Checklist'!H50)</f>
        <v/>
      </c>
      <c r="D41" s="208" t="str">
        <f>'§106.261 Checklist'!I50</f>
        <v/>
      </c>
      <c r="E41" s="63"/>
      <c r="F41" s="280"/>
      <c r="G41" s="74" t="str">
        <f>IF('§106.262 Checklist'!A48=0,"",'§106.262 Checklist'!A48)</f>
        <v/>
      </c>
      <c r="H41" s="355" t="str">
        <f>IF('§106.262 Checklist'!G48="","",'§106.262 Checklist'!G48)</f>
        <v/>
      </c>
      <c r="I41" s="355" t="str">
        <f>IF('§106.262 Checklist'!H48="","",'§106.262 Checklist'!H48)</f>
        <v/>
      </c>
      <c r="J41" s="184" t="str">
        <f>'§106.262 Checklist'!I48</f>
        <v/>
      </c>
      <c r="K41" s="156"/>
    </row>
    <row r="42" spans="1:11" ht="15" customHeight="1" x14ac:dyDescent="0.2">
      <c r="A42" s="278" t="str">
        <f>IF('§106.261 Checklist'!A51=0,"",'§106.261 Checklist'!A51)</f>
        <v/>
      </c>
      <c r="B42" s="359" t="str">
        <f>IF('§106.261 Checklist'!G51="","",'§106.261 Checklist'!G51)</f>
        <v/>
      </c>
      <c r="C42" s="359" t="str">
        <f>IF('§106.261 Checklist'!H51="","",'§106.261 Checklist'!H51)</f>
        <v/>
      </c>
      <c r="D42" s="208" t="str">
        <f>'§106.261 Checklist'!I51</f>
        <v/>
      </c>
      <c r="E42" s="63"/>
      <c r="F42" s="280"/>
      <c r="G42" s="74" t="str">
        <f>IF('§106.262 Checklist'!A49=0,"",'§106.262 Checklist'!A49)</f>
        <v/>
      </c>
      <c r="H42" s="355" t="str">
        <f>IF('§106.262 Checklist'!G49="","",'§106.262 Checklist'!G49)</f>
        <v/>
      </c>
      <c r="I42" s="355" t="str">
        <f>IF('§106.262 Checklist'!H49="","",'§106.262 Checklist'!H49)</f>
        <v/>
      </c>
      <c r="J42" s="184" t="str">
        <f>'§106.262 Checklist'!I49</f>
        <v/>
      </c>
      <c r="K42" s="156"/>
    </row>
    <row r="43" spans="1:11" ht="15" customHeight="1" x14ac:dyDescent="0.2">
      <c r="A43" s="278" t="str">
        <f>IF('§106.261 Checklist'!A52=0,"",'§106.261 Checklist'!A52)</f>
        <v/>
      </c>
      <c r="B43" s="359" t="str">
        <f>IF('§106.261 Checklist'!G52="","",'§106.261 Checklist'!G52)</f>
        <v/>
      </c>
      <c r="C43" s="359" t="str">
        <f>IF('§106.261 Checklist'!H52="","",'§106.261 Checklist'!H52)</f>
        <v/>
      </c>
      <c r="D43" s="208" t="str">
        <f>'§106.261 Checklist'!I52</f>
        <v/>
      </c>
      <c r="E43" s="63"/>
      <c r="F43" s="280"/>
      <c r="G43" s="74" t="str">
        <f>IF('§106.262 Checklist'!A50=0,"",'§106.262 Checklist'!A50)</f>
        <v/>
      </c>
      <c r="H43" s="355" t="str">
        <f>IF('§106.262 Checklist'!G50="","",'§106.262 Checklist'!G50)</f>
        <v/>
      </c>
      <c r="I43" s="355" t="str">
        <f>IF('§106.262 Checklist'!H50="","",'§106.262 Checklist'!H50)</f>
        <v/>
      </c>
      <c r="J43" s="184" t="str">
        <f>'§106.262 Checklist'!I50</f>
        <v/>
      </c>
      <c r="K43" s="156"/>
    </row>
    <row r="44" spans="1:11" ht="15" customHeight="1" x14ac:dyDescent="0.2">
      <c r="A44" s="278" t="str">
        <f>IF('§106.261 Checklist'!A53=0,"",'§106.261 Checklist'!A53)</f>
        <v/>
      </c>
      <c r="B44" s="359" t="str">
        <f>IF('§106.261 Checklist'!G53="","",'§106.261 Checklist'!G53)</f>
        <v/>
      </c>
      <c r="C44" s="359" t="str">
        <f>IF('§106.261 Checklist'!H53="","",'§106.261 Checklist'!H53)</f>
        <v/>
      </c>
      <c r="D44" s="208" t="str">
        <f>'§106.261 Checklist'!I53</f>
        <v/>
      </c>
      <c r="E44" s="63"/>
      <c r="F44" s="280"/>
      <c r="G44" s="74" t="str">
        <f>IF('§106.262 Checklist'!A51=0,"",'§106.262 Checklist'!A51)</f>
        <v/>
      </c>
      <c r="H44" s="355" t="str">
        <f>IF('§106.262 Checklist'!G51="","",'§106.262 Checklist'!G51)</f>
        <v/>
      </c>
      <c r="I44" s="355" t="str">
        <f>IF('§106.262 Checklist'!H51="","",'§106.262 Checklist'!H51)</f>
        <v/>
      </c>
      <c r="J44" s="184" t="str">
        <f>'§106.262 Checklist'!I51</f>
        <v/>
      </c>
      <c r="K44" s="156"/>
    </row>
    <row r="45" spans="1:11" ht="15" customHeight="1" x14ac:dyDescent="0.2">
      <c r="A45" s="278" t="str">
        <f>IF('§106.261 Checklist'!A54=0,"",'§106.261 Checklist'!A54)</f>
        <v/>
      </c>
      <c r="B45" s="359" t="str">
        <f>IF('§106.261 Checklist'!G54="","",'§106.261 Checklist'!G54)</f>
        <v/>
      </c>
      <c r="C45" s="359" t="str">
        <f>IF('§106.261 Checklist'!H54="","",'§106.261 Checklist'!H54)</f>
        <v/>
      </c>
      <c r="D45" s="208" t="str">
        <f>'§106.261 Checklist'!I54</f>
        <v/>
      </c>
      <c r="E45" s="63"/>
      <c r="F45" s="280"/>
      <c r="G45" s="74" t="str">
        <f>IF('§106.262 Checklist'!A52=0,"",'§106.262 Checklist'!A52)</f>
        <v/>
      </c>
      <c r="H45" s="355" t="str">
        <f>IF('§106.262 Checklist'!G52="","",'§106.262 Checklist'!G52)</f>
        <v/>
      </c>
      <c r="I45" s="355" t="str">
        <f>IF('§106.262 Checklist'!H52="","",'§106.262 Checklist'!H52)</f>
        <v/>
      </c>
      <c r="J45" s="184" t="str">
        <f>'§106.262 Checklist'!I52</f>
        <v/>
      </c>
      <c r="K45" s="156"/>
    </row>
    <row r="46" spans="1:11" ht="15" customHeight="1" x14ac:dyDescent="0.2">
      <c r="A46" s="278" t="str">
        <f>IF('§106.261 Checklist'!A55=0,"",'§106.261 Checklist'!A55)</f>
        <v/>
      </c>
      <c r="B46" s="359" t="str">
        <f>IF('§106.261 Checklist'!G55="","",'§106.261 Checklist'!G55)</f>
        <v/>
      </c>
      <c r="C46" s="359" t="str">
        <f>IF('§106.261 Checklist'!H55="","",'§106.261 Checklist'!H55)</f>
        <v/>
      </c>
      <c r="D46" s="208" t="str">
        <f>'§106.261 Checklist'!I55</f>
        <v/>
      </c>
      <c r="E46" s="63"/>
      <c r="F46" s="280"/>
      <c r="G46" s="74" t="str">
        <f>IF('§106.262 Checklist'!A53=0,"",'§106.262 Checklist'!A53)</f>
        <v/>
      </c>
      <c r="H46" s="355" t="str">
        <f>IF('§106.262 Checklist'!G53="","",'§106.262 Checklist'!G53)</f>
        <v/>
      </c>
      <c r="I46" s="355" t="str">
        <f>IF('§106.262 Checklist'!H53="","",'§106.262 Checklist'!H53)</f>
        <v/>
      </c>
      <c r="J46" s="184" t="str">
        <f>'§106.262 Checklist'!I53</f>
        <v/>
      </c>
      <c r="K46" s="156"/>
    </row>
    <row r="47" spans="1:11" ht="15" customHeight="1" x14ac:dyDescent="0.2">
      <c r="A47" s="278" t="str">
        <f>IF('§106.261 Checklist'!A56=0,"",'§106.261 Checklist'!A56)</f>
        <v/>
      </c>
      <c r="B47" s="359" t="str">
        <f>IF('§106.261 Checklist'!G56="","",'§106.261 Checklist'!G56)</f>
        <v/>
      </c>
      <c r="C47" s="359" t="str">
        <f>IF('§106.261 Checklist'!H56="","",'§106.261 Checklist'!H56)</f>
        <v/>
      </c>
      <c r="D47" s="208" t="str">
        <f>'§106.261 Checklist'!I56</f>
        <v/>
      </c>
      <c r="E47" s="63"/>
      <c r="F47" s="280"/>
      <c r="G47" s="74" t="str">
        <f>IF('§106.262 Checklist'!A54=0,"",'§106.262 Checklist'!A54)</f>
        <v/>
      </c>
      <c r="H47" s="355" t="str">
        <f>IF('§106.262 Checklist'!G54="","",'§106.262 Checklist'!G54)</f>
        <v/>
      </c>
      <c r="I47" s="355" t="str">
        <f>IF('§106.262 Checklist'!H54="","",'§106.262 Checklist'!H54)</f>
        <v/>
      </c>
      <c r="J47" s="184" t="str">
        <f>'§106.262 Checklist'!I54</f>
        <v/>
      </c>
      <c r="K47" s="156"/>
    </row>
    <row r="48" spans="1:11" ht="15" customHeight="1" x14ac:dyDescent="0.2">
      <c r="A48" s="278" t="str">
        <f>IF('§106.261 Checklist'!A57=0,"",'§106.261 Checklist'!A57)</f>
        <v/>
      </c>
      <c r="B48" s="359" t="str">
        <f>IF('§106.261 Checklist'!G57="","",'§106.261 Checklist'!G57)</f>
        <v/>
      </c>
      <c r="C48" s="359" t="str">
        <f>IF('§106.261 Checklist'!H57="","",'§106.261 Checklist'!H57)</f>
        <v/>
      </c>
      <c r="D48" s="208" t="str">
        <f>'§106.261 Checklist'!I57</f>
        <v/>
      </c>
      <c r="E48" s="63"/>
      <c r="F48" s="280"/>
      <c r="G48" s="74" t="str">
        <f>IF('§106.262 Checklist'!A55=0,"",'§106.262 Checklist'!A55)</f>
        <v/>
      </c>
      <c r="H48" s="355" t="str">
        <f>IF('§106.262 Checklist'!G55="","",'§106.262 Checklist'!G55)</f>
        <v/>
      </c>
      <c r="I48" s="355" t="str">
        <f>IF('§106.262 Checklist'!H55="","",'§106.262 Checklist'!H55)</f>
        <v/>
      </c>
      <c r="J48" s="184" t="str">
        <f>'§106.262 Checklist'!I55</f>
        <v/>
      </c>
      <c r="K48" s="156"/>
    </row>
    <row r="49" spans="1:12" ht="15" customHeight="1" thickBot="1" x14ac:dyDescent="0.25">
      <c r="A49" s="327" t="str">
        <f>IF('§106.261 Checklist'!A58=0,"",'§106.261 Checklist'!A58)</f>
        <v/>
      </c>
      <c r="B49" s="360" t="str">
        <f>IF('§106.261 Checklist'!G58="","",'§106.261 Checklist'!G58)</f>
        <v/>
      </c>
      <c r="C49" s="360" t="str">
        <f>IF('§106.261 Checklist'!H58="","",'§106.261 Checklist'!H58)</f>
        <v/>
      </c>
      <c r="D49" s="328" t="str">
        <f>'§106.261 Checklist'!I58</f>
        <v/>
      </c>
      <c r="E49" s="64"/>
      <c r="F49" s="280"/>
      <c r="G49" s="205" t="str">
        <f>IF('§106.262 Checklist'!A56=0,"",'§106.262 Checklist'!A56)</f>
        <v/>
      </c>
      <c r="H49" s="356" t="str">
        <f>IF('§106.262 Checklist'!G56="","",'§106.262 Checklist'!G56)</f>
        <v/>
      </c>
      <c r="I49" s="356" t="str">
        <f>IF('§106.262 Checklist'!H56="","",'§106.262 Checklist'!H56)</f>
        <v/>
      </c>
      <c r="J49" s="207" t="str">
        <f>'§106.262 Checklist'!I56</f>
        <v/>
      </c>
      <c r="K49" s="156"/>
    </row>
    <row r="50" spans="1:12" ht="15" customHeight="1" x14ac:dyDescent="0.2">
      <c r="A50" s="545" t="s">
        <v>2115</v>
      </c>
      <c r="B50" s="545"/>
      <c r="C50" s="545"/>
      <c r="D50" s="545"/>
      <c r="E50" s="545"/>
      <c r="F50" s="545"/>
      <c r="G50" s="545"/>
      <c r="H50" s="545"/>
      <c r="I50" s="545"/>
      <c r="J50" s="545"/>
      <c r="K50" s="545"/>
    </row>
    <row r="51" spans="1:12" ht="15" hidden="1" customHeight="1" thickBot="1" x14ac:dyDescent="0.25">
      <c r="A51" s="530" t="s">
        <v>2087</v>
      </c>
      <c r="B51" s="531"/>
      <c r="C51" s="531"/>
      <c r="D51" s="531"/>
      <c r="E51" s="531"/>
      <c r="F51" s="139"/>
      <c r="G51" s="139"/>
      <c r="H51" s="139"/>
      <c r="I51" s="139"/>
      <c r="J51" s="139"/>
      <c r="K51" s="139"/>
    </row>
    <row r="52" spans="1:12" ht="16.5" hidden="1" thickBot="1" x14ac:dyDescent="0.25">
      <c r="A52" s="271" t="s">
        <v>1805</v>
      </c>
      <c r="B52" s="272"/>
      <c r="C52" s="272"/>
      <c r="D52" s="273"/>
      <c r="E52" s="176" t="s">
        <v>2088</v>
      </c>
      <c r="F52" s="140"/>
      <c r="G52" s="140"/>
      <c r="H52" s="140"/>
      <c r="I52" s="140"/>
      <c r="J52" s="140"/>
      <c r="K52" s="140"/>
    </row>
    <row r="53" spans="1:12" ht="45.75" hidden="1" thickBot="1" x14ac:dyDescent="0.25">
      <c r="A53" s="239" t="s">
        <v>1806</v>
      </c>
      <c r="B53" s="240" t="s">
        <v>1820</v>
      </c>
      <c r="C53" s="240" t="s">
        <v>1821</v>
      </c>
      <c r="D53" s="241" t="s">
        <v>1822</v>
      </c>
      <c r="E53" s="238" t="s">
        <v>119</v>
      </c>
      <c r="F53" s="140"/>
      <c r="G53" s="140"/>
      <c r="H53" s="140"/>
      <c r="I53" s="140"/>
      <c r="J53" s="140"/>
      <c r="K53" s="140"/>
      <c r="L53" s="54"/>
    </row>
    <row r="54" spans="1:12" ht="20.100000000000001" hidden="1" customHeight="1" x14ac:dyDescent="0.2">
      <c r="A54" s="211" t="s">
        <v>1045</v>
      </c>
      <c r="B54" s="235" t="s">
        <v>1029</v>
      </c>
      <c r="C54" s="220">
        <f>SUMIFS(TAC261a2[Hourly Emissions (lb/hr)],TAC261a2[Criteria Pollutant Designation],$B54)+SUMIFS(TAC261a3[Hourly Emissions (lb/hr)],TAC261a3[Criteria Pollutant Designation],$B54)</f>
        <v>0</v>
      </c>
      <c r="D54" s="223">
        <f>SUMIFS(TAC261a2[Annual Emissions (tpy)],TAC261a2[Criteria Pollutant Designation],$B54)+SUMIFS(TAC261a3[Annual Emissions (tpy)],TAC261a3[Criteria Pollutant Designation],$B54)</f>
        <v>0</v>
      </c>
      <c r="E54" s="234"/>
      <c r="F54" s="140"/>
      <c r="G54" s="140"/>
      <c r="H54" s="140"/>
      <c r="I54" s="140"/>
      <c r="J54" s="140"/>
      <c r="K54" s="140"/>
      <c r="L54" s="54"/>
    </row>
    <row r="55" spans="1:12" ht="20.100000000000001" hidden="1" customHeight="1" x14ac:dyDescent="0.2">
      <c r="A55" s="215" t="str">
        <f>+A54</f>
        <v>§106.261</v>
      </c>
      <c r="B55" s="242" t="s">
        <v>1856</v>
      </c>
      <c r="C55" s="243">
        <f>SUMIFS(TAC261a2[Hourly Emissions (lb/hr)],TAC261a2[Criteria Pollutant Designation],$B55)+SUMIFS(TAC261a3[Hourly Emissions (lb/hr)],TAC261a3[Criteria Pollutant Designation],$B55)</f>
        <v>0</v>
      </c>
      <c r="D55" s="244">
        <f>SUMIFS(TAC261a2[Annual Emissions (tpy)],TAC261a2[Criteria Pollutant Designation],$B55)+SUMIFS(TAC261a3[Annual Emissions (tpy)],TAC261a3[Criteria Pollutant Designation],$B55)</f>
        <v>0</v>
      </c>
      <c r="E55" s="234" t="s">
        <v>2086</v>
      </c>
      <c r="F55" s="140"/>
      <c r="G55" s="140"/>
      <c r="H55" s="140"/>
      <c r="I55" s="140"/>
      <c r="J55" s="140"/>
      <c r="K55" s="140"/>
      <c r="L55" s="54"/>
    </row>
    <row r="56" spans="1:12" ht="20.100000000000001" hidden="1" customHeight="1" x14ac:dyDescent="0.2">
      <c r="A56" s="215" t="str">
        <f t="shared" ref="A56:A60" si="0">+A55</f>
        <v>§106.261</v>
      </c>
      <c r="B56" s="245" t="s">
        <v>1030</v>
      </c>
      <c r="C56" s="243">
        <f>SUMIFS(TAC261a2[Hourly Emissions (lb/hr)],TAC261a2[Criteria Pollutant Designation],$B56)+SUMIFS(TAC261a3[Hourly Emissions (lb/hr)],TAC261a3[Criteria Pollutant Designation],$B56)</f>
        <v>0</v>
      </c>
      <c r="D56" s="244">
        <f>SUMIFS(TAC261a2[Annual Emissions (tpy)],TAC261a2[Criteria Pollutant Designation],$B56)+SUMIFS(TAC261a3[Annual Emissions (tpy)],TAC261a3[Criteria Pollutant Designation],$B56)</f>
        <v>0</v>
      </c>
      <c r="E56" s="234" t="s">
        <v>2086</v>
      </c>
      <c r="F56" s="140"/>
      <c r="G56" s="140"/>
      <c r="H56" s="140"/>
      <c r="I56" s="140"/>
      <c r="J56" s="140"/>
      <c r="K56" s="140"/>
      <c r="L56" s="54"/>
    </row>
    <row r="57" spans="1:12" ht="20.100000000000001" hidden="1" customHeight="1" x14ac:dyDescent="0.2">
      <c r="A57" s="215" t="str">
        <f t="shared" si="0"/>
        <v>§106.261</v>
      </c>
      <c r="B57" s="242" t="s">
        <v>1853</v>
      </c>
      <c r="C57" s="243">
        <f>SUMIFS(TAC261a2[Hourly Emissions (lb/hr)],TAC261a2[Criteria Pollutant Designation],$B57)+SUMIFS(TAC261a3[Hourly Emissions (lb/hr)],TAC261a3[Criteria Pollutant Designation],$B57)</f>
        <v>0</v>
      </c>
      <c r="D57" s="244">
        <f>SUMIFS(TAC261a2[Annual Emissions (tpy)],TAC261a2[Criteria Pollutant Designation],$B57)+SUMIFS(TAC261a3[Annual Emissions (tpy)],TAC261a3[Criteria Pollutant Designation],$B57)</f>
        <v>0</v>
      </c>
      <c r="E57" s="234" t="s">
        <v>2086</v>
      </c>
      <c r="F57" s="140"/>
      <c r="G57" s="140"/>
      <c r="H57" s="140"/>
      <c r="I57" s="140"/>
      <c r="J57" s="140"/>
      <c r="K57" s="140"/>
      <c r="L57" s="54"/>
    </row>
    <row r="58" spans="1:12" ht="20.100000000000001" hidden="1" customHeight="1" x14ac:dyDescent="0.2">
      <c r="A58" s="215" t="str">
        <f t="shared" si="0"/>
        <v>§106.261</v>
      </c>
      <c r="B58" s="209" t="s">
        <v>1031</v>
      </c>
      <c r="C58" s="221">
        <f>SUMIFS(TAC261a2[Hourly Emissions (lb/hr)],TAC261a2[Criteria Pollutant Designation],$B58)+SUMIFS(TAC261a3[Hourly Emissions (lb/hr)],TAC261a3[Criteria Pollutant Designation],$B58)</f>
        <v>0</v>
      </c>
      <c r="D58" s="225">
        <f>SUMIFS(TAC261a2[Annual Emissions (tpy)],TAC261a2[Criteria Pollutant Designation],$B58)+SUMIFS(TAC261a3[Annual Emissions (tpy)],TAC261a3[Criteria Pollutant Designation],$B58)</f>
        <v>0</v>
      </c>
      <c r="E58" s="234"/>
      <c r="F58" s="140"/>
      <c r="G58" s="140"/>
      <c r="H58" s="140"/>
      <c r="I58" s="140"/>
      <c r="J58" s="140"/>
      <c r="K58" s="140"/>
      <c r="L58" s="54"/>
    </row>
    <row r="59" spans="1:12" ht="20.100000000000001" hidden="1" customHeight="1" x14ac:dyDescent="0.2">
      <c r="A59" s="215" t="str">
        <f t="shared" si="0"/>
        <v>§106.261</v>
      </c>
      <c r="B59" s="242" t="s">
        <v>1855</v>
      </c>
      <c r="C59" s="243">
        <f>SUMIFS(TAC261a2[Hourly Emissions (lb/hr)],TAC261a2[Criteria Pollutant Designation],$B59)+SUMIFS(TAC261a3[Hourly Emissions (lb/hr)],TAC261a3[Criteria Pollutant Designation],$B59)</f>
        <v>0</v>
      </c>
      <c r="D59" s="244">
        <f>SUMIFS(TAC261a2[Annual Emissions (tpy)],TAC261a2[Criteria Pollutant Designation],$B59)+SUMIFS(TAC261a3[Annual Emissions (tpy)],TAC261a3[Criteria Pollutant Designation],$B59)</f>
        <v>0</v>
      </c>
      <c r="E59" s="234" t="s">
        <v>2086</v>
      </c>
      <c r="F59" s="140"/>
      <c r="G59" s="140"/>
      <c r="H59" s="140"/>
      <c r="I59" s="140"/>
      <c r="J59" s="140"/>
      <c r="K59" s="140"/>
      <c r="L59" s="54"/>
    </row>
    <row r="60" spans="1:12" ht="20.100000000000001" hidden="1" customHeight="1" x14ac:dyDescent="0.2">
      <c r="A60" s="215" t="str">
        <f t="shared" si="0"/>
        <v>§106.261</v>
      </c>
      <c r="B60" s="245" t="s">
        <v>1854</v>
      </c>
      <c r="C60" s="243">
        <f>SUMIFS(TAC261a2[Hourly Emissions (lb/hr)],TAC261a2[Criteria Pollutant Designation],$B60)+SUMIFS(TAC261a3[Hourly Emissions (lb/hr)],TAC261a3[Criteria Pollutant Designation],$B60)</f>
        <v>0</v>
      </c>
      <c r="D60" s="244">
        <f>SUMIFS(TAC261a2[Annual Emissions (tpy)],TAC261a2[Criteria Pollutant Designation],$B60)+SUMIFS(TAC261a3[Annual Emissions (tpy)],TAC261a3[Criteria Pollutant Designation],$B60)</f>
        <v>0</v>
      </c>
      <c r="E60" s="234" t="s">
        <v>2086</v>
      </c>
      <c r="F60" s="140"/>
      <c r="G60" s="140"/>
      <c r="H60" s="140"/>
      <c r="I60" s="140"/>
      <c r="J60" s="140"/>
      <c r="K60" s="140"/>
      <c r="L60" s="54"/>
    </row>
    <row r="61" spans="1:12" ht="20.100000000000001" hidden="1" customHeight="1" thickBot="1" x14ac:dyDescent="0.25">
      <c r="A61" s="215" t="e">
        <f>+#REF!</f>
        <v>#REF!</v>
      </c>
      <c r="B61" s="210" t="str">
        <f>IF(ISBLANK('Emission Summary'!C5),"Other",C5)</f>
        <v>Other</v>
      </c>
      <c r="C61" s="222">
        <f>SUMIFS(TAC261a2[Hourly Emissions (lb/hr)],TAC261a2[Criteria Pollutant Designation],$B61)+SUMIFS(TAC261a3[Hourly Emissions (lb/hr)],TAC261a3[Criteria Pollutant Designation],$B61)</f>
        <v>0</v>
      </c>
      <c r="D61" s="227">
        <f>SUMIFS(TAC261a2[Annual Emissions (tpy)],TAC261a2[Criteria Pollutant Designation],$B61)+SUMIFS(TAC261a3[Annual Emissions (tpy)],TAC261a3[Criteria Pollutant Designation],$B61)</f>
        <v>0</v>
      </c>
      <c r="E61" s="234"/>
      <c r="F61" s="140"/>
      <c r="G61" s="140"/>
      <c r="H61" s="140"/>
      <c r="I61" s="140"/>
      <c r="J61" s="140"/>
      <c r="K61" s="140"/>
      <c r="L61" s="54"/>
    </row>
    <row r="62" spans="1:12" ht="20.100000000000001" hidden="1" customHeight="1" x14ac:dyDescent="0.2">
      <c r="A62" s="211" t="s">
        <v>1807</v>
      </c>
      <c r="B62" s="212" t="s">
        <v>1029</v>
      </c>
      <c r="C62" s="220">
        <f>SUMIFS(TAC262a2Table[Actual Hourly Increases (lb/hr)],TAC262a2Table[Criteria Pollutant Designation],B$62)+SUMIFS(TAC262a2TLV[Actual Hourly Increases (lb/hr)],TAC262a2TLV[Criteria Pollutant Designation],B$62)</f>
        <v>0</v>
      </c>
      <c r="D62" s="223">
        <f>SUMIFS(TAC262a2Table[Actual Annual Increase (tpy)],TAC262a2Table[Criteria Pollutant Designation],B$62)+SUMIFS(TAC262a2TLV[Actual Annual Increase (tpy)],TAC262a2TLV[Criteria Pollutant Designation],B$62)</f>
        <v>0</v>
      </c>
      <c r="E62" s="234"/>
      <c r="F62" s="140"/>
      <c r="G62" s="140"/>
      <c r="H62" s="140"/>
      <c r="I62" s="140"/>
      <c r="J62" s="140"/>
      <c r="K62" s="140"/>
      <c r="L62" s="54"/>
    </row>
    <row r="63" spans="1:12" ht="20.100000000000001" hidden="1" customHeight="1" x14ac:dyDescent="0.2">
      <c r="A63" s="215" t="str">
        <f>+A62</f>
        <v>§106.262</v>
      </c>
      <c r="B63" s="242" t="s">
        <v>1865</v>
      </c>
      <c r="C63" s="243">
        <f>SUMIFS(TAC262a2Table[Actual Hourly Increases (lb/hr)],TAC262a2Table[Criteria Pollutant Designation],B$63)+SUMIFS(TAC262a2TLV[Actual Hourly Increases (lb/hr)],TAC262a2TLV[Criteria Pollutant Designation],B$63)</f>
        <v>0</v>
      </c>
      <c r="D63" s="244">
        <f>SUMIFS(TAC262a2Table[Actual Annual Increase (tpy)],TAC262a2Table[Criteria Pollutant Designation],B$63)+SUMIFS(TAC262a2TLV[Actual Annual Increase (tpy)],TAC262a2TLV[Criteria Pollutant Designation],B$63)</f>
        <v>0</v>
      </c>
      <c r="E63" s="351" t="s">
        <v>2086</v>
      </c>
      <c r="F63" s="139"/>
      <c r="G63" s="139"/>
      <c r="H63" s="139"/>
      <c r="I63" s="139"/>
      <c r="J63" s="139"/>
      <c r="K63" s="139"/>
    </row>
    <row r="64" spans="1:12" ht="20.100000000000001" hidden="1" customHeight="1" x14ac:dyDescent="0.2">
      <c r="A64" s="215" t="str">
        <f t="shared" ref="A64:A68" si="1">+A63</f>
        <v>§106.262</v>
      </c>
      <c r="B64" s="245" t="s">
        <v>1030</v>
      </c>
      <c r="C64" s="243">
        <f>SUMIFS(TAC262a2Table[Actual Hourly Increases (lb/hr)],TAC262a2Table[Criteria Pollutant Designation],B$64)+SUMIFS(TAC262a2TLV[Actual Hourly Increases (lb/hr)],TAC262a2TLV[Criteria Pollutant Designation],B$64)</f>
        <v>0</v>
      </c>
      <c r="D64" s="244">
        <f>SUMIFS(TAC262a2Table[Actual Annual Increase (tpy)],TAC262a2Table[Criteria Pollutant Designation],B$64)+SUMIFS(TAC262a2TLV[Actual Annual Increase (tpy)],TAC262a2TLV[Criteria Pollutant Designation],B$64)</f>
        <v>0</v>
      </c>
      <c r="E64" s="351" t="s">
        <v>2086</v>
      </c>
      <c r="F64" s="139"/>
      <c r="G64" s="139"/>
      <c r="H64" s="139"/>
      <c r="I64" s="139"/>
      <c r="J64" s="139"/>
      <c r="K64" s="139"/>
    </row>
    <row r="65" spans="1:11" ht="20.100000000000001" hidden="1" customHeight="1" x14ac:dyDescent="0.2">
      <c r="A65" s="215" t="str">
        <f t="shared" si="1"/>
        <v>§106.262</v>
      </c>
      <c r="B65" s="245" t="s">
        <v>1866</v>
      </c>
      <c r="C65" s="243">
        <f>SUMIFS(TAC262a2Table[Actual Hourly Increases (lb/hr)],TAC262a2Table[Criteria Pollutant Designation],B$65)+SUMIFS(TAC262a2TLV[Actual Hourly Increases (lb/hr)],TAC262a2TLV[Criteria Pollutant Designation],B$65)</f>
        <v>0</v>
      </c>
      <c r="D65" s="244">
        <f>SUMIFS(TAC262a2Table[Actual Annual Increase (tpy)],TAC262a2Table[Criteria Pollutant Designation],B$65)+SUMIFS(TAC262a2TLV[Actual Annual Increase (tpy)],TAC262a2TLV[Criteria Pollutant Designation],B$65)</f>
        <v>0</v>
      </c>
      <c r="E65" s="351" t="s">
        <v>2086</v>
      </c>
      <c r="F65" s="139"/>
      <c r="G65" s="139"/>
      <c r="H65" s="139"/>
      <c r="I65" s="139"/>
      <c r="J65" s="139"/>
      <c r="K65" s="139"/>
    </row>
    <row r="66" spans="1:11" ht="20.100000000000001" hidden="1" customHeight="1" x14ac:dyDescent="0.2">
      <c r="A66" s="215" t="str">
        <f t="shared" si="1"/>
        <v>§106.262</v>
      </c>
      <c r="B66" s="209" t="s">
        <v>1031</v>
      </c>
      <c r="C66" s="224">
        <f>SUMIFS(TAC262a2Table[Actual Hourly Increases (lb/hr)],TAC262a2Table[Criteria Pollutant Designation],B$66)+SUMIFS(TAC262a2TLV[Actual Hourly Increases (lb/hr)],TAC262a2TLV[Criteria Pollutant Designation],B$66)</f>
        <v>0</v>
      </c>
      <c r="D66" s="225">
        <f>SUMIFS(TAC262a2Table[Actual Annual Increase (tpy)],TAC262a2Table[Criteria Pollutant Designation],B$66)+SUMIFS(TAC262a2TLV[Actual Annual Increase (tpy)],TAC262a2TLV[Criteria Pollutant Designation],B$66)</f>
        <v>0</v>
      </c>
      <c r="E66" s="234"/>
      <c r="F66" s="139"/>
      <c r="G66" s="139"/>
      <c r="H66" s="139"/>
      <c r="I66" s="139"/>
      <c r="J66" s="139"/>
      <c r="K66" s="139"/>
    </row>
    <row r="67" spans="1:11" ht="20.100000000000001" hidden="1" customHeight="1" x14ac:dyDescent="0.2">
      <c r="A67" s="215" t="str">
        <f t="shared" si="1"/>
        <v>§106.262</v>
      </c>
      <c r="B67" s="245" t="s">
        <v>2100</v>
      </c>
      <c r="C67" s="243">
        <f>SUMIFS(TAC262a2Table[Actual Hourly Increases (lb/hr)],TAC262a2Table[Criteria Pollutant Designation],B$67)+SUMIFS(TAC262a2TLV[Actual Hourly Increases (lb/hr)],TAC262a2TLV[Criteria Pollutant Designation],B$67)</f>
        <v>0</v>
      </c>
      <c r="D67" s="244">
        <f>SUMIFS(TAC262a2Table[Actual Annual Increase (tpy)],TAC262a2Table[Criteria Pollutant Designation],B$67)+SUMIFS(TAC262a2TLV[Actual Annual Increase (tpy)],TAC262a2TLV[Criteria Pollutant Designation],B$67)</f>
        <v>0</v>
      </c>
      <c r="E67" s="234" t="s">
        <v>2086</v>
      </c>
      <c r="F67" s="139"/>
      <c r="G67" s="139"/>
      <c r="H67" s="139"/>
      <c r="I67" s="139"/>
      <c r="J67" s="139"/>
      <c r="K67" s="139"/>
    </row>
    <row r="68" spans="1:11" ht="20.100000000000001" hidden="1" customHeight="1" x14ac:dyDescent="0.2">
      <c r="A68" s="215" t="str">
        <f t="shared" si="1"/>
        <v>§106.262</v>
      </c>
      <c r="B68" s="245" t="s">
        <v>2101</v>
      </c>
      <c r="C68" s="243">
        <f>SUMIFS(TAC262a2Table[Actual Hourly Increases (lb/hr)],TAC262a2Table[Criteria Pollutant Designation],B$68)+SUMIFS(TAC262a2TLV[Actual Hourly Increases (lb/hr)],TAC262a2TLV[Criteria Pollutant Designation],B$68)</f>
        <v>0</v>
      </c>
      <c r="D68" s="244">
        <f>SUMIFS(TAC262a2Table[Actual Annual Increase (tpy)],TAC262a2Table[Criteria Pollutant Designation],B$68)+SUMIFS(TAC262a2TLV[Actual Annual Increase (tpy)],TAC262a2TLV[Criteria Pollutant Designation],B$68)</f>
        <v>0</v>
      </c>
      <c r="E68" s="234" t="s">
        <v>2086</v>
      </c>
      <c r="F68" s="139"/>
      <c r="G68" s="139"/>
      <c r="H68" s="139"/>
      <c r="I68" s="139"/>
      <c r="J68" s="139"/>
      <c r="K68" s="139"/>
    </row>
    <row r="69" spans="1:11" ht="20.100000000000001" hidden="1" customHeight="1" thickBot="1" x14ac:dyDescent="0.25">
      <c r="A69" s="216" t="e">
        <f>+#REF!</f>
        <v>#REF!</v>
      </c>
      <c r="B69" s="210" t="str">
        <f>IF(ISBLANK('Emission Summary'!C14),"Other",C14)</f>
        <v>Other</v>
      </c>
      <c r="C69" s="226">
        <f>SUMIFS(TAC262a2Table[Actual Hourly Increases (lb/hr)],TAC262a2Table[Criteria Pollutant Designation],B$69)+SUMIFS(TAC262a2TLV[Actual Hourly Increases (lb/hr)],TAC262a2TLV[Criteria Pollutant Designation],B$69)</f>
        <v>0</v>
      </c>
      <c r="D69" s="227">
        <f>SUMIFS(TAC262a2Table[Actual Annual Increase (tpy)],TAC262a2Table[Criteria Pollutant Designation],B$69)+SUMIFS(TAC262a2TLV[Actual Annual Increase (tpy)],TAC262a2TLV[Criteria Pollutant Designation],B$69)</f>
        <v>0</v>
      </c>
      <c r="E69" s="234"/>
      <c r="F69" s="139"/>
      <c r="G69" s="139"/>
      <c r="H69" s="139"/>
      <c r="I69" s="139"/>
      <c r="J69" s="139"/>
      <c r="K69" s="139"/>
    </row>
    <row r="70" spans="1:11" ht="20.100000000000001" hidden="1" customHeight="1" x14ac:dyDescent="0.2">
      <c r="A70" s="236" t="s">
        <v>1835</v>
      </c>
      <c r="B70" s="347" t="s">
        <v>1029</v>
      </c>
      <c r="C70" s="348">
        <f t="shared" ref="C70:D77" si="2">C62+C54</f>
        <v>0</v>
      </c>
      <c r="D70" s="349">
        <f t="shared" si="2"/>
        <v>0</v>
      </c>
      <c r="E70" s="234"/>
      <c r="F70" s="139"/>
      <c r="G70" s="139"/>
      <c r="H70" s="139"/>
      <c r="I70" s="139"/>
      <c r="J70" s="139"/>
      <c r="K70" s="139"/>
    </row>
    <row r="71" spans="1:11" ht="20.100000000000001" hidden="1" customHeight="1" x14ac:dyDescent="0.2">
      <c r="A71" s="237" t="s">
        <v>1835</v>
      </c>
      <c r="B71" s="242" t="s">
        <v>1856</v>
      </c>
      <c r="C71" s="243">
        <f t="shared" si="2"/>
        <v>0</v>
      </c>
      <c r="D71" s="244">
        <f t="shared" si="2"/>
        <v>0</v>
      </c>
      <c r="E71" s="351" t="s">
        <v>2086</v>
      </c>
      <c r="F71" s="139"/>
      <c r="G71" s="139"/>
      <c r="H71" s="139"/>
      <c r="I71" s="139"/>
      <c r="J71" s="139"/>
      <c r="K71" s="139"/>
    </row>
    <row r="72" spans="1:11" ht="20.100000000000001" hidden="1" customHeight="1" x14ac:dyDescent="0.2">
      <c r="A72" s="237" t="s">
        <v>1835</v>
      </c>
      <c r="B72" s="245" t="s">
        <v>1030</v>
      </c>
      <c r="C72" s="243">
        <f t="shared" si="2"/>
        <v>0</v>
      </c>
      <c r="D72" s="244">
        <f t="shared" si="2"/>
        <v>0</v>
      </c>
      <c r="E72" s="351" t="s">
        <v>2086</v>
      </c>
      <c r="F72" s="139"/>
      <c r="G72" s="139"/>
      <c r="H72" s="139"/>
      <c r="I72" s="139"/>
      <c r="J72" s="139"/>
      <c r="K72" s="139"/>
    </row>
    <row r="73" spans="1:11" ht="20.100000000000001" hidden="1" customHeight="1" x14ac:dyDescent="0.2">
      <c r="A73" s="237" t="s">
        <v>1835</v>
      </c>
      <c r="B73" s="245" t="s">
        <v>1853</v>
      </c>
      <c r="C73" s="243">
        <f t="shared" si="2"/>
        <v>0</v>
      </c>
      <c r="D73" s="244">
        <f t="shared" si="2"/>
        <v>0</v>
      </c>
      <c r="E73" s="351" t="s">
        <v>2086</v>
      </c>
      <c r="F73" s="139"/>
      <c r="G73" s="139"/>
      <c r="H73" s="139"/>
      <c r="I73" s="139"/>
      <c r="J73" s="139"/>
      <c r="K73" s="139"/>
    </row>
    <row r="74" spans="1:11" ht="20.100000000000001" hidden="1" customHeight="1" x14ac:dyDescent="0.2">
      <c r="A74" s="237" t="s">
        <v>1835</v>
      </c>
      <c r="B74" s="350" t="s">
        <v>1031</v>
      </c>
      <c r="C74" s="348">
        <f t="shared" si="2"/>
        <v>0</v>
      </c>
      <c r="D74" s="349">
        <f t="shared" si="2"/>
        <v>0</v>
      </c>
      <c r="E74" s="234"/>
      <c r="F74" s="139"/>
      <c r="G74" s="139"/>
      <c r="H74" s="139"/>
      <c r="I74" s="139"/>
      <c r="J74" s="139"/>
      <c r="K74" s="139"/>
    </row>
    <row r="75" spans="1:11" ht="20.100000000000001" hidden="1" customHeight="1" x14ac:dyDescent="0.2">
      <c r="A75" s="237" t="s">
        <v>1835</v>
      </c>
      <c r="B75" s="245" t="s">
        <v>1855</v>
      </c>
      <c r="C75" s="243">
        <f t="shared" si="2"/>
        <v>0</v>
      </c>
      <c r="D75" s="244">
        <f t="shared" si="2"/>
        <v>0</v>
      </c>
      <c r="E75" s="234" t="s">
        <v>2086</v>
      </c>
      <c r="F75" s="139"/>
      <c r="G75" s="139"/>
      <c r="H75" s="139"/>
      <c r="I75" s="139"/>
      <c r="J75" s="139"/>
      <c r="K75" s="139"/>
    </row>
    <row r="76" spans="1:11" ht="20.100000000000001" hidden="1" customHeight="1" x14ac:dyDescent="0.2">
      <c r="A76" s="237" t="s">
        <v>1835</v>
      </c>
      <c r="B76" s="245" t="s">
        <v>1854</v>
      </c>
      <c r="C76" s="243">
        <f t="shared" si="2"/>
        <v>0</v>
      </c>
      <c r="D76" s="244">
        <f t="shared" si="2"/>
        <v>0</v>
      </c>
      <c r="E76" s="234" t="s">
        <v>2086</v>
      </c>
      <c r="F76" s="139"/>
      <c r="G76" s="139"/>
      <c r="H76" s="139"/>
      <c r="I76" s="139"/>
      <c r="J76" s="139"/>
      <c r="K76" s="139"/>
    </row>
    <row r="77" spans="1:11" ht="20.100000000000001" hidden="1" customHeight="1" thickBot="1" x14ac:dyDescent="0.25">
      <c r="A77" s="237" t="s">
        <v>1835</v>
      </c>
      <c r="B77" s="210" t="str">
        <f>IF(ISBLANK('Emission Summary'!C23),"Other",C23)</f>
        <v>Other</v>
      </c>
      <c r="C77" s="224">
        <f t="shared" si="2"/>
        <v>0</v>
      </c>
      <c r="D77" s="225">
        <f t="shared" si="2"/>
        <v>0</v>
      </c>
      <c r="E77" s="234"/>
      <c r="F77" s="139"/>
      <c r="G77" s="139"/>
      <c r="H77" s="139"/>
      <c r="I77" s="139"/>
      <c r="J77" s="139"/>
      <c r="K77" s="139"/>
    </row>
    <row r="78" spans="1:11" ht="15" hidden="1" customHeight="1" thickBot="1" x14ac:dyDescent="0.25">
      <c r="A78" s="213" t="s">
        <v>1833</v>
      </c>
      <c r="B78" s="214" t="s">
        <v>1834</v>
      </c>
      <c r="C78" s="228">
        <f>SUM(C54:C69)</f>
        <v>0</v>
      </c>
      <c r="D78" s="229">
        <f>SUM(D54:D69)</f>
        <v>0</v>
      </c>
      <c r="E78" s="234" t="s">
        <v>1860</v>
      </c>
      <c r="F78" s="139"/>
      <c r="G78" s="139"/>
      <c r="H78" s="139"/>
      <c r="I78" s="139"/>
      <c r="J78" s="139"/>
      <c r="K78" s="139"/>
    </row>
    <row r="79" spans="1:11" hidden="1" x14ac:dyDescent="0.2">
      <c r="A79" s="261" t="s">
        <v>1441</v>
      </c>
      <c r="B79" s="261"/>
      <c r="C79" s="261"/>
      <c r="D79" s="261"/>
      <c r="E79" s="261"/>
      <c r="F79" s="261"/>
      <c r="G79" s="261"/>
      <c r="H79" s="261"/>
      <c r="I79" s="261"/>
      <c r="J79" s="261"/>
      <c r="K79" s="261"/>
    </row>
    <row r="80" spans="1:11" ht="14.25" hidden="1" customHeight="1" x14ac:dyDescent="0.2">
      <c r="A80" s="55" t="s">
        <v>1647</v>
      </c>
      <c r="B80" s="55"/>
      <c r="C80" s="55"/>
      <c r="D80" s="55"/>
      <c r="E80" s="55"/>
      <c r="F80" s="55"/>
      <c r="G80" s="55"/>
      <c r="H80" s="55"/>
      <c r="I80" s="55"/>
      <c r="J80" s="55"/>
      <c r="K80" s="55"/>
    </row>
    <row r="81" spans="1:11" ht="15.75" hidden="1" customHeight="1" x14ac:dyDescent="0.2">
      <c r="A81" s="529" t="s">
        <v>1020</v>
      </c>
      <c r="B81" s="529"/>
      <c r="C81" s="529"/>
      <c r="D81" s="529"/>
      <c r="E81" s="39"/>
      <c r="F81" s="39"/>
      <c r="G81" s="39"/>
      <c r="H81" s="39"/>
      <c r="I81" s="39"/>
      <c r="J81" s="39"/>
      <c r="K81" s="39"/>
    </row>
  </sheetData>
  <sheetProtection algorithmName="SHA-512" hashValue="hS554sGqnOKNG2l00Hpzz2M6jjo7DQt0p9oEP6nUQd1UMgqmPodf/XbVz5JZ9QPRfKVKwwSAtJ+grzGyQJt4gA==" saltValue="qomhtyEwu3PT4GcZCacGhA==" spinCount="100000" sheet="1" objects="1" scenarios="1" formatColumns="0" formatRows="0"/>
  <mergeCells count="10">
    <mergeCell ref="A81:D81"/>
    <mergeCell ref="A51:E51"/>
    <mergeCell ref="G28:K28"/>
    <mergeCell ref="A28:E28"/>
    <mergeCell ref="A1:K1"/>
    <mergeCell ref="A2:K3"/>
    <mergeCell ref="G5:K5"/>
    <mergeCell ref="A4:K4"/>
    <mergeCell ref="A5:E5"/>
    <mergeCell ref="A50:K50"/>
  </mergeCells>
  <conditionalFormatting sqref="D7:D26 J7:J26 J30:J49 D30:D49">
    <cfRule type="cellIs" dxfId="81" priority="7" operator="equal">
      <formula>"No"</formula>
    </cfRule>
  </conditionalFormatting>
  <dataValidations count="4">
    <dataValidation allowBlank="1" showErrorMessage="1" promptTitle="Rule Summary §106.261(a)(2)" prompt="Notes for §106.261(a)(2) rule summary." sqref="E7:E26" xr:uid="{CA3FFDEE-5FB7-4BEB-92E4-A6DFAA190DD9}"/>
    <dataValidation allowBlank="1" showErrorMessage="1" promptTitle="Rule Summary §106.262(a)(2) Tbl" prompt="Notes for §106.262(a)(2) Table 262 rule summary." sqref="K7:K26" xr:uid="{C8C04E7D-1C40-440B-B231-5C80B50F1924}"/>
    <dataValidation allowBlank="1" showErrorMessage="1" promptTitle="Rule Summary §106.261(a)(3)" prompt="Notes for §106.261(a)(3) rule summary." sqref="E30:E49" xr:uid="{82FAD35E-007E-4392-9B70-0E20FB8D102D}"/>
    <dataValidation allowBlank="1" showErrorMessage="1" promptTitle="Rule Summary §106.262(a)(2) 1997" prompt="Notes for §106.262(a)(2) 1997 ACGIH Guide rule summary." sqref="K30:K49" xr:uid="{EC418F01-B63E-4CEF-875F-71B93B3B2220}"/>
  </dataValidations>
  <hyperlinks>
    <hyperlink ref="A80:K80" location="'Emission Summary'!A1" tooltip="Link to optional emission summary worksheet" display="Click here to go to optional Emission Summary sheet" xr:uid="{68C739F0-6295-4945-8ECF-B6133C5C09A5}"/>
  </hyperlinks>
  <pageMargins left="0.7" right="0.7" top="0.85593750000000002" bottom="0.75" header="0.3" footer="0.3"/>
  <pageSetup scale="62" orientation="landscape" r:id="rId1"/>
  <headerFooter>
    <oddHeader>&amp;CTexas Commission on Environmental Quality
General Facilities Workbook
&amp;A&amp;RDate: &amp;D
Project/Permit: __________
Company: __________</oddHeader>
    <oddFooter>&amp;LTCEQ - Form 20896 (Revised 1/23)&amp;CPage &amp;P</oddFooter>
  </headerFooter>
  <tableParts count="5">
    <tablePart r:id="rId2"/>
    <tablePart r:id="rId3"/>
    <tablePart r:id="rId4"/>
    <tablePart r:id="rId5"/>
    <tablePart r:id="rId6"/>
  </tableParts>
  <extLst>
    <ext xmlns:x14="http://schemas.microsoft.com/office/spreadsheetml/2009/9/main" uri="{78C0D931-6437-407d-A8EE-F0AAD7539E65}">
      <x14:conditionalFormattings>
        <x14:conditionalFormatting xmlns:xm="http://schemas.microsoft.com/office/excel/2006/main">
          <x14:cfRule type="expression" priority="3" id="{80671541-8CDE-434E-9CFE-D9EA83F3B832}">
            <xm:f>'General Information'!$B$10="§106.262"</xm:f>
            <x14:dxf>
              <font>
                <color theme="0" tint="-0.499984740745262"/>
              </font>
              <fill>
                <patternFill>
                  <bgColor theme="0" tint="-0.499984740745262"/>
                </patternFill>
              </fill>
            </x14:dxf>
          </x14:cfRule>
          <xm:sqref>A7:E26</xm:sqref>
        </x14:conditionalFormatting>
        <x14:conditionalFormatting xmlns:xm="http://schemas.microsoft.com/office/excel/2006/main">
          <x14:cfRule type="expression" priority="4" id="{27FFD4F1-BF93-4B43-A151-4906EE196DF9}">
            <xm:f>'General Information'!$B$10="§106.262"</xm:f>
            <x14:dxf>
              <font>
                <color theme="0" tint="-0.499984740745262"/>
              </font>
              <fill>
                <patternFill>
                  <bgColor theme="0" tint="-0.499984740745262"/>
                </patternFill>
              </fill>
            </x14:dxf>
          </x14:cfRule>
          <xm:sqref>A30:E49</xm:sqref>
        </x14:conditionalFormatting>
        <x14:conditionalFormatting xmlns:xm="http://schemas.microsoft.com/office/excel/2006/main">
          <x14:cfRule type="expression" priority="2" id="{2433249D-FF0D-42EC-8A9B-A7825515C1E6}">
            <xm:f>'General Information'!$B$10="§106.261"</xm:f>
            <x14:dxf>
              <font>
                <color theme="0" tint="-0.499984740745262"/>
              </font>
              <fill>
                <patternFill>
                  <bgColor theme="0" tint="-0.499984740745262"/>
                </patternFill>
              </fill>
            </x14:dxf>
          </x14:cfRule>
          <xm:sqref>G7:K26</xm:sqref>
        </x14:conditionalFormatting>
        <x14:conditionalFormatting xmlns:xm="http://schemas.microsoft.com/office/excel/2006/main">
          <x14:cfRule type="expression" priority="1" id="{5EC6DC07-55C9-45AE-B613-B9DAAF36C5D7}">
            <xm:f>'General Information'!$B$10="§106.261"</xm:f>
            <x14:dxf>
              <font>
                <color theme="0" tint="-0.499984740745262"/>
              </font>
              <fill>
                <patternFill>
                  <bgColor theme="0" tint="-0.499984740745262"/>
                </patternFill>
              </fill>
            </x14:dxf>
          </x14:cfRule>
          <xm:sqref>G30:K49</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1">
    <tabColor rgb="FFFFFFCC"/>
    <pageSetUpPr fitToPage="1"/>
  </sheetPr>
  <dimension ref="A1:T35"/>
  <sheetViews>
    <sheetView showGridLines="0" zoomScaleNormal="100" workbookViewId="0">
      <selection sqref="A1:R1"/>
    </sheetView>
  </sheetViews>
  <sheetFormatPr defaultColWidth="0" defaultRowHeight="14.25" zeroHeight="1" x14ac:dyDescent="0.2"/>
  <cols>
    <col min="1" max="1" width="21.375" style="29" customWidth="1"/>
    <col min="2" max="2" width="10.625" style="29" customWidth="1"/>
    <col min="3" max="18" width="8.625" style="29" customWidth="1"/>
    <col min="19" max="19" width="2.625" customWidth="1"/>
    <col min="20" max="20" width="0" hidden="1" customWidth="1"/>
    <col min="21" max="16384" width="9" hidden="1"/>
  </cols>
  <sheetData>
    <row r="1" spans="1:20" ht="18" customHeight="1" x14ac:dyDescent="0.2">
      <c r="A1" s="546" t="s">
        <v>1059</v>
      </c>
      <c r="B1" s="547"/>
      <c r="C1" s="547"/>
      <c r="D1" s="547"/>
      <c r="E1" s="547"/>
      <c r="F1" s="547"/>
      <c r="G1" s="547"/>
      <c r="H1" s="547"/>
      <c r="I1" s="547"/>
      <c r="J1" s="547"/>
      <c r="K1" s="547"/>
      <c r="L1" s="547"/>
      <c r="M1" s="547"/>
      <c r="N1" s="547"/>
      <c r="O1" s="547"/>
      <c r="P1" s="547"/>
      <c r="Q1" s="547"/>
      <c r="R1" s="548"/>
    </row>
    <row r="2" spans="1:20" ht="15" customHeight="1" x14ac:dyDescent="0.2">
      <c r="A2" s="549" t="s">
        <v>1646</v>
      </c>
      <c r="B2" s="550"/>
      <c r="C2" s="550"/>
      <c r="D2" s="550"/>
      <c r="E2" s="550"/>
      <c r="F2" s="550"/>
      <c r="G2" s="550"/>
      <c r="H2" s="550"/>
      <c r="I2" s="550"/>
      <c r="J2" s="550"/>
      <c r="K2" s="550"/>
      <c r="L2" s="550"/>
      <c r="M2" s="550"/>
      <c r="N2" s="550"/>
      <c r="O2" s="550"/>
      <c r="P2" s="550"/>
      <c r="Q2" s="550"/>
      <c r="R2" s="551"/>
      <c r="T2" s="2"/>
    </row>
    <row r="3" spans="1:20" ht="45" customHeight="1" thickBot="1" x14ac:dyDescent="0.25">
      <c r="A3" s="552"/>
      <c r="B3" s="553"/>
      <c r="C3" s="553"/>
      <c r="D3" s="553"/>
      <c r="E3" s="553"/>
      <c r="F3" s="553"/>
      <c r="G3" s="553"/>
      <c r="H3" s="553"/>
      <c r="I3" s="553"/>
      <c r="J3" s="553"/>
      <c r="K3" s="553"/>
      <c r="L3" s="553"/>
      <c r="M3" s="553"/>
      <c r="N3" s="553"/>
      <c r="O3" s="553"/>
      <c r="P3" s="553"/>
      <c r="Q3" s="553"/>
      <c r="R3" s="554"/>
      <c r="T3" s="2"/>
    </row>
    <row r="4" spans="1:20" ht="15" customHeight="1" thickBot="1" x14ac:dyDescent="0.25">
      <c r="A4" s="148"/>
      <c r="B4" s="148"/>
      <c r="C4" s="148"/>
      <c r="D4" s="148"/>
      <c r="E4" s="148"/>
      <c r="F4" s="148"/>
      <c r="G4" s="148"/>
      <c r="H4" s="148"/>
      <c r="I4" s="148"/>
      <c r="J4" s="148"/>
      <c r="K4" s="148"/>
      <c r="L4" s="148"/>
      <c r="M4" s="148"/>
      <c r="N4" s="148"/>
      <c r="O4" s="148"/>
      <c r="P4" s="148"/>
      <c r="Q4" s="148"/>
      <c r="R4" s="148"/>
      <c r="T4" s="2"/>
    </row>
    <row r="5" spans="1:20" ht="15" customHeight="1" thickBot="1" x14ac:dyDescent="0.25">
      <c r="A5" s="559" t="s">
        <v>1849</v>
      </c>
      <c r="B5" s="560"/>
      <c r="C5" s="561"/>
      <c r="D5" s="557"/>
      <c r="E5" s="558"/>
      <c r="F5" s="60"/>
      <c r="G5" s="60"/>
      <c r="H5" s="60"/>
      <c r="I5" s="60"/>
      <c r="J5" s="60"/>
      <c r="K5" s="60"/>
      <c r="L5" s="60"/>
      <c r="M5" s="60"/>
      <c r="N5" s="60"/>
      <c r="O5" s="60"/>
      <c r="P5" s="60"/>
      <c r="Q5" s="60"/>
      <c r="R5" s="60"/>
      <c r="T5" s="2"/>
    </row>
    <row r="6" spans="1:20" ht="15" customHeight="1" thickBot="1" x14ac:dyDescent="0.25">
      <c r="A6" s="149"/>
      <c r="B6" s="149"/>
      <c r="C6" s="149"/>
      <c r="D6" s="149"/>
      <c r="E6" s="149"/>
      <c r="F6" s="149"/>
      <c r="G6" s="149"/>
      <c r="H6" s="149"/>
      <c r="I6" s="149"/>
      <c r="J6" s="149"/>
      <c r="K6" s="149"/>
      <c r="L6" s="149"/>
      <c r="M6" s="149"/>
      <c r="N6" s="149"/>
      <c r="O6" s="149"/>
      <c r="P6" s="149"/>
      <c r="Q6" s="149"/>
      <c r="R6" s="149"/>
      <c r="T6" s="2"/>
    </row>
    <row r="7" spans="1:20" s="59" customFormat="1" ht="33" customHeight="1" x14ac:dyDescent="0.2">
      <c r="A7" s="196" t="s">
        <v>1032</v>
      </c>
      <c r="B7" s="197" t="s">
        <v>1046</v>
      </c>
      <c r="C7" s="198" t="s">
        <v>1808</v>
      </c>
      <c r="D7" s="198" t="s">
        <v>1809</v>
      </c>
      <c r="E7" s="198" t="s">
        <v>1812</v>
      </c>
      <c r="F7" s="198" t="s">
        <v>1861</v>
      </c>
      <c r="G7" s="198" t="s">
        <v>1810</v>
      </c>
      <c r="H7" s="198" t="s">
        <v>1862</v>
      </c>
      <c r="I7" s="198" t="s">
        <v>1813</v>
      </c>
      <c r="J7" s="198" t="s">
        <v>1863</v>
      </c>
      <c r="K7" s="198" t="s">
        <v>1811</v>
      </c>
      <c r="L7" s="198" t="s">
        <v>1864</v>
      </c>
      <c r="M7" s="198" t="s">
        <v>1814</v>
      </c>
      <c r="N7" s="198" t="s">
        <v>1815</v>
      </c>
      <c r="O7" s="198" t="s">
        <v>1816</v>
      </c>
      <c r="P7" s="198" t="s">
        <v>1817</v>
      </c>
      <c r="Q7" s="198" t="s">
        <v>1818</v>
      </c>
      <c r="R7" s="198" t="s">
        <v>1819</v>
      </c>
    </row>
    <row r="8" spans="1:20" ht="15" customHeight="1" x14ac:dyDescent="0.2">
      <c r="A8" s="143" t="s">
        <v>1472</v>
      </c>
      <c r="B8" s="144" t="s">
        <v>1045</v>
      </c>
      <c r="C8" s="141"/>
      <c r="D8" s="141"/>
      <c r="E8" s="141"/>
      <c r="F8" s="141"/>
      <c r="G8" s="141"/>
      <c r="H8" s="141"/>
      <c r="I8" s="141"/>
      <c r="J8" s="141"/>
      <c r="K8" s="141"/>
      <c r="L8" s="141"/>
      <c r="M8" s="141"/>
      <c r="N8" s="141"/>
      <c r="O8" s="141"/>
      <c r="P8" s="141"/>
      <c r="Q8" s="141"/>
      <c r="R8" s="142"/>
    </row>
    <row r="9" spans="1:20" ht="15" customHeight="1" x14ac:dyDescent="0.2">
      <c r="A9" s="143" t="s">
        <v>1472</v>
      </c>
      <c r="B9" s="144" t="s">
        <v>1807</v>
      </c>
      <c r="C9" s="141"/>
      <c r="D9" s="141"/>
      <c r="E9" s="141"/>
      <c r="F9" s="141"/>
      <c r="G9" s="141"/>
      <c r="H9" s="141"/>
      <c r="I9" s="141"/>
      <c r="J9" s="141"/>
      <c r="K9" s="141"/>
      <c r="L9" s="141"/>
      <c r="M9" s="141"/>
      <c r="N9" s="141"/>
      <c r="O9" s="141"/>
      <c r="P9" s="141"/>
      <c r="Q9" s="141"/>
      <c r="R9" s="142"/>
    </row>
    <row r="10" spans="1:20" ht="15" customHeight="1" x14ac:dyDescent="0.2">
      <c r="A10" s="143"/>
      <c r="B10" s="144"/>
      <c r="C10" s="141"/>
      <c r="D10" s="141"/>
      <c r="E10" s="141"/>
      <c r="F10" s="141"/>
      <c r="G10" s="141"/>
      <c r="H10" s="141"/>
      <c r="I10" s="141"/>
      <c r="J10" s="141"/>
      <c r="K10" s="141"/>
      <c r="L10" s="141"/>
      <c r="M10" s="141"/>
      <c r="N10" s="141"/>
      <c r="O10" s="141"/>
      <c r="P10" s="141"/>
      <c r="Q10" s="141"/>
      <c r="R10" s="142"/>
    </row>
    <row r="11" spans="1:20" ht="15" customHeight="1" x14ac:dyDescent="0.2">
      <c r="A11" s="143"/>
      <c r="B11" s="144"/>
      <c r="C11" s="141"/>
      <c r="D11" s="141"/>
      <c r="E11" s="141"/>
      <c r="F11" s="141"/>
      <c r="G11" s="141"/>
      <c r="H11" s="141"/>
      <c r="I11" s="141"/>
      <c r="J11" s="141"/>
      <c r="K11" s="141"/>
      <c r="L11" s="141"/>
      <c r="M11" s="141"/>
      <c r="N11" s="141"/>
      <c r="O11" s="141"/>
      <c r="P11" s="141"/>
      <c r="Q11" s="141"/>
      <c r="R11" s="142"/>
    </row>
    <row r="12" spans="1:20" ht="15" customHeight="1" x14ac:dyDescent="0.2">
      <c r="A12" s="143"/>
      <c r="B12" s="144"/>
      <c r="C12" s="141"/>
      <c r="D12" s="141"/>
      <c r="E12" s="141"/>
      <c r="F12" s="141"/>
      <c r="G12" s="141"/>
      <c r="H12" s="141"/>
      <c r="I12" s="141"/>
      <c r="J12" s="141"/>
      <c r="K12" s="141"/>
      <c r="L12" s="141"/>
      <c r="M12" s="141"/>
      <c r="N12" s="141"/>
      <c r="O12" s="141"/>
      <c r="P12" s="141"/>
      <c r="Q12" s="141"/>
      <c r="R12" s="142"/>
    </row>
    <row r="13" spans="1:20" ht="15" customHeight="1" x14ac:dyDescent="0.2">
      <c r="A13" s="143"/>
      <c r="B13" s="144"/>
      <c r="C13" s="141"/>
      <c r="D13" s="141"/>
      <c r="E13" s="141"/>
      <c r="F13" s="141"/>
      <c r="G13" s="141"/>
      <c r="H13" s="141"/>
      <c r="I13" s="141"/>
      <c r="J13" s="141"/>
      <c r="K13" s="141"/>
      <c r="L13" s="141"/>
      <c r="M13" s="141"/>
      <c r="N13" s="141"/>
      <c r="O13" s="141"/>
      <c r="P13" s="141"/>
      <c r="Q13" s="141"/>
      <c r="R13" s="142"/>
    </row>
    <row r="14" spans="1:20" ht="15" customHeight="1" x14ac:dyDescent="0.2">
      <c r="A14" s="143"/>
      <c r="B14" s="144"/>
      <c r="C14" s="141"/>
      <c r="D14" s="141"/>
      <c r="E14" s="141"/>
      <c r="F14" s="141"/>
      <c r="G14" s="141"/>
      <c r="H14" s="141"/>
      <c r="I14" s="141"/>
      <c r="J14" s="141"/>
      <c r="K14" s="141"/>
      <c r="L14" s="141"/>
      <c r="M14" s="141"/>
      <c r="N14" s="141"/>
      <c r="O14" s="141"/>
      <c r="P14" s="141"/>
      <c r="Q14" s="141"/>
      <c r="R14" s="142"/>
    </row>
    <row r="15" spans="1:20" ht="15" customHeight="1" x14ac:dyDescent="0.2">
      <c r="A15" s="143"/>
      <c r="B15" s="144"/>
      <c r="C15" s="141"/>
      <c r="D15" s="141"/>
      <c r="E15" s="141"/>
      <c r="F15" s="141"/>
      <c r="G15" s="141"/>
      <c r="H15" s="141"/>
      <c r="I15" s="141"/>
      <c r="J15" s="141"/>
      <c r="K15" s="141"/>
      <c r="L15" s="141"/>
      <c r="M15" s="141"/>
      <c r="N15" s="141"/>
      <c r="O15" s="141"/>
      <c r="P15" s="141"/>
      <c r="Q15" s="141"/>
      <c r="R15" s="142"/>
    </row>
    <row r="16" spans="1:20" ht="15" customHeight="1" x14ac:dyDescent="0.2">
      <c r="A16" s="143"/>
      <c r="B16" s="144"/>
      <c r="C16" s="141"/>
      <c r="D16" s="141"/>
      <c r="E16" s="141"/>
      <c r="F16" s="141"/>
      <c r="G16" s="141"/>
      <c r="H16" s="141"/>
      <c r="I16" s="141"/>
      <c r="J16" s="141"/>
      <c r="K16" s="141"/>
      <c r="L16" s="141"/>
      <c r="M16" s="141"/>
      <c r="N16" s="141"/>
      <c r="O16" s="141"/>
      <c r="P16" s="141"/>
      <c r="Q16" s="141"/>
      <c r="R16" s="142"/>
    </row>
    <row r="17" spans="1:19" ht="15" customHeight="1" x14ac:dyDescent="0.2">
      <c r="A17" s="143"/>
      <c r="B17" s="144"/>
      <c r="C17" s="141"/>
      <c r="D17" s="141"/>
      <c r="E17" s="141"/>
      <c r="F17" s="141"/>
      <c r="G17" s="141"/>
      <c r="H17" s="141"/>
      <c r="I17" s="141"/>
      <c r="J17" s="141"/>
      <c r="K17" s="141"/>
      <c r="L17" s="141"/>
      <c r="M17" s="141"/>
      <c r="N17" s="141"/>
      <c r="O17" s="141"/>
      <c r="P17" s="141"/>
      <c r="Q17" s="141"/>
      <c r="R17" s="142"/>
    </row>
    <row r="18" spans="1:19" ht="15" customHeight="1" x14ac:dyDescent="0.2">
      <c r="A18" s="143"/>
      <c r="B18" s="144"/>
      <c r="C18" s="141"/>
      <c r="D18" s="141"/>
      <c r="E18" s="141"/>
      <c r="F18" s="141"/>
      <c r="G18" s="141"/>
      <c r="H18" s="141"/>
      <c r="I18" s="141"/>
      <c r="J18" s="141"/>
      <c r="K18" s="141"/>
      <c r="L18" s="141"/>
      <c r="M18" s="141"/>
      <c r="N18" s="141"/>
      <c r="O18" s="141"/>
      <c r="P18" s="141"/>
      <c r="Q18" s="141"/>
      <c r="R18" s="142"/>
    </row>
    <row r="19" spans="1:19" ht="15" customHeight="1" x14ac:dyDescent="0.2">
      <c r="A19" s="143"/>
      <c r="B19" s="144"/>
      <c r="C19" s="141"/>
      <c r="D19" s="141"/>
      <c r="E19" s="141"/>
      <c r="F19" s="141"/>
      <c r="G19" s="141"/>
      <c r="H19" s="141"/>
      <c r="I19" s="141"/>
      <c r="J19" s="141"/>
      <c r="K19" s="141"/>
      <c r="L19" s="141"/>
      <c r="M19" s="141"/>
      <c r="N19" s="141"/>
      <c r="O19" s="141"/>
      <c r="P19" s="141"/>
      <c r="Q19" s="141"/>
      <c r="R19" s="142"/>
    </row>
    <row r="20" spans="1:19" ht="15" customHeight="1" x14ac:dyDescent="0.2">
      <c r="A20" s="143"/>
      <c r="B20" s="144"/>
      <c r="C20" s="141"/>
      <c r="D20" s="141"/>
      <c r="E20" s="141"/>
      <c r="F20" s="141"/>
      <c r="G20" s="141"/>
      <c r="H20" s="141"/>
      <c r="I20" s="141"/>
      <c r="J20" s="141"/>
      <c r="K20" s="141"/>
      <c r="L20" s="141"/>
      <c r="M20" s="141"/>
      <c r="N20" s="141"/>
      <c r="O20" s="141"/>
      <c r="P20" s="141"/>
      <c r="Q20" s="141"/>
      <c r="R20" s="142"/>
    </row>
    <row r="21" spans="1:19" ht="15" customHeight="1" x14ac:dyDescent="0.2">
      <c r="A21" s="143"/>
      <c r="B21" s="144"/>
      <c r="C21" s="141"/>
      <c r="D21" s="141"/>
      <c r="E21" s="141"/>
      <c r="F21" s="141"/>
      <c r="G21" s="141"/>
      <c r="H21" s="141"/>
      <c r="I21" s="141"/>
      <c r="J21" s="141"/>
      <c r="K21" s="141"/>
      <c r="L21" s="141"/>
      <c r="M21" s="141"/>
      <c r="N21" s="141"/>
      <c r="O21" s="141"/>
      <c r="P21" s="141"/>
      <c r="Q21" s="141"/>
      <c r="R21" s="142"/>
    </row>
    <row r="22" spans="1:19" ht="15" customHeight="1" x14ac:dyDescent="0.2">
      <c r="A22" s="143"/>
      <c r="B22" s="144"/>
      <c r="C22" s="141"/>
      <c r="D22" s="141"/>
      <c r="E22" s="141"/>
      <c r="F22" s="141"/>
      <c r="G22" s="141"/>
      <c r="H22" s="141"/>
      <c r="I22" s="141"/>
      <c r="J22" s="141"/>
      <c r="K22" s="141"/>
      <c r="L22" s="141"/>
      <c r="M22" s="141"/>
      <c r="N22" s="141"/>
      <c r="O22" s="141"/>
      <c r="P22" s="141"/>
      <c r="Q22" s="141"/>
      <c r="R22" s="142"/>
    </row>
    <row r="23" spans="1:19" ht="15" customHeight="1" x14ac:dyDescent="0.2">
      <c r="A23" s="143"/>
      <c r="B23" s="144"/>
      <c r="C23" s="141"/>
      <c r="D23" s="141"/>
      <c r="E23" s="141"/>
      <c r="F23" s="141"/>
      <c r="G23" s="141"/>
      <c r="H23" s="141"/>
      <c r="I23" s="141"/>
      <c r="J23" s="141"/>
      <c r="K23" s="141"/>
      <c r="L23" s="141"/>
      <c r="M23" s="141"/>
      <c r="N23" s="141"/>
      <c r="O23" s="141"/>
      <c r="P23" s="141"/>
      <c r="Q23" s="141"/>
      <c r="R23" s="142"/>
    </row>
    <row r="24" spans="1:19" ht="15" customHeight="1" x14ac:dyDescent="0.2">
      <c r="A24" s="143"/>
      <c r="B24" s="144"/>
      <c r="C24" s="141"/>
      <c r="D24" s="141"/>
      <c r="E24" s="141"/>
      <c r="F24" s="141"/>
      <c r="G24" s="141"/>
      <c r="H24" s="141"/>
      <c r="I24" s="141"/>
      <c r="J24" s="141"/>
      <c r="K24" s="141"/>
      <c r="L24" s="141"/>
      <c r="M24" s="141"/>
      <c r="N24" s="141"/>
      <c r="O24" s="141"/>
      <c r="P24" s="141"/>
      <c r="Q24" s="141"/>
      <c r="R24" s="142"/>
    </row>
    <row r="25" spans="1:19" ht="15" customHeight="1" x14ac:dyDescent="0.2">
      <c r="A25" s="143"/>
      <c r="B25" s="144"/>
      <c r="C25" s="141"/>
      <c r="D25" s="141"/>
      <c r="E25" s="141"/>
      <c r="F25" s="141"/>
      <c r="G25" s="141"/>
      <c r="H25" s="141"/>
      <c r="I25" s="141"/>
      <c r="J25" s="141"/>
      <c r="K25" s="141"/>
      <c r="L25" s="141"/>
      <c r="M25" s="141"/>
      <c r="N25" s="141"/>
      <c r="O25" s="141"/>
      <c r="P25" s="141"/>
      <c r="Q25" s="141"/>
      <c r="R25" s="142"/>
    </row>
    <row r="26" spans="1:19" ht="15" customHeight="1" x14ac:dyDescent="0.2">
      <c r="A26" s="143"/>
      <c r="B26" s="144"/>
      <c r="C26" s="141"/>
      <c r="D26" s="141"/>
      <c r="E26" s="141"/>
      <c r="F26" s="141"/>
      <c r="G26" s="141"/>
      <c r="H26" s="141"/>
      <c r="I26" s="141"/>
      <c r="J26" s="141"/>
      <c r="K26" s="141"/>
      <c r="L26" s="141"/>
      <c r="M26" s="141"/>
      <c r="N26" s="141"/>
      <c r="O26" s="141"/>
      <c r="P26" s="141"/>
      <c r="Q26" s="141"/>
      <c r="R26" s="142"/>
    </row>
    <row r="27" spans="1:19" ht="15" customHeight="1" x14ac:dyDescent="0.2">
      <c r="A27" s="143"/>
      <c r="B27" s="144"/>
      <c r="C27" s="141"/>
      <c r="D27" s="141"/>
      <c r="E27" s="141"/>
      <c r="F27" s="141"/>
      <c r="G27" s="141"/>
      <c r="H27" s="141"/>
      <c r="I27" s="141"/>
      <c r="J27" s="141"/>
      <c r="K27" s="141"/>
      <c r="L27" s="141"/>
      <c r="M27" s="141"/>
      <c r="N27" s="141"/>
      <c r="O27" s="141"/>
      <c r="P27" s="141"/>
      <c r="Q27" s="141"/>
      <c r="R27" s="142"/>
    </row>
    <row r="28" spans="1:19" ht="15" customHeight="1" thickBot="1" x14ac:dyDescent="0.25">
      <c r="A28" s="145" t="s">
        <v>1033</v>
      </c>
      <c r="B28" s="329"/>
      <c r="C28" s="330"/>
      <c r="D28" s="146">
        <f>SUM(D8:D27)</f>
        <v>0</v>
      </c>
      <c r="E28" s="330"/>
      <c r="F28" s="146">
        <f>SUM(F8:F27)</f>
        <v>0</v>
      </c>
      <c r="G28" s="330"/>
      <c r="H28" s="146">
        <f>SUM(H8:H27)</f>
        <v>0</v>
      </c>
      <c r="I28" s="330"/>
      <c r="J28" s="146">
        <f>SUM(J8:J27)</f>
        <v>0</v>
      </c>
      <c r="K28" s="330"/>
      <c r="L28" s="146">
        <f>SUM(L8:L27)</f>
        <v>0</v>
      </c>
      <c r="M28" s="330"/>
      <c r="N28" s="146">
        <f>SUM(N8:N27)</f>
        <v>0</v>
      </c>
      <c r="O28" s="330"/>
      <c r="P28" s="146">
        <f>SUM(P8:P27)</f>
        <v>0</v>
      </c>
      <c r="Q28" s="330"/>
      <c r="R28" s="147">
        <f>SUM(R8:R27)</f>
        <v>0</v>
      </c>
    </row>
    <row r="29" spans="1:19" ht="15" x14ac:dyDescent="0.2">
      <c r="A29" s="150"/>
      <c r="B29" s="151"/>
      <c r="C29" s="151"/>
      <c r="D29" s="151"/>
      <c r="E29" s="151"/>
      <c r="F29" s="151"/>
      <c r="G29" s="151"/>
      <c r="H29" s="151"/>
      <c r="I29" s="151"/>
      <c r="J29" s="151"/>
      <c r="K29" s="151"/>
      <c r="L29" s="151"/>
      <c r="M29" s="151"/>
      <c r="N29" s="151"/>
      <c r="O29" s="151"/>
      <c r="P29" s="151"/>
      <c r="Q29" s="151"/>
      <c r="R29" s="152"/>
      <c r="S29" s="28"/>
    </row>
    <row r="30" spans="1:19" ht="15" x14ac:dyDescent="0.2">
      <c r="A30" s="555" t="s">
        <v>1467</v>
      </c>
      <c r="B30" s="556"/>
      <c r="C30" s="570" t="s">
        <v>1468</v>
      </c>
      <c r="D30" s="570"/>
      <c r="E30" s="165"/>
      <c r="F30" s="570" t="s">
        <v>1469</v>
      </c>
      <c r="G30" s="570"/>
      <c r="H30" s="165"/>
      <c r="I30" s="570" t="s">
        <v>1470</v>
      </c>
      <c r="J30" s="570"/>
      <c r="K30" s="165"/>
      <c r="L30" s="570" t="s">
        <v>1471</v>
      </c>
      <c r="M30" s="570"/>
      <c r="N30" s="165"/>
      <c r="O30" s="564"/>
      <c r="P30" s="565"/>
      <c r="Q30" s="565"/>
      <c r="R30" s="566"/>
    </row>
    <row r="31" spans="1:19" ht="45" customHeight="1" thickBot="1" x14ac:dyDescent="0.25">
      <c r="A31" s="562" t="s">
        <v>119</v>
      </c>
      <c r="B31" s="563"/>
      <c r="C31" s="567"/>
      <c r="D31" s="568"/>
      <c r="E31" s="568"/>
      <c r="F31" s="568"/>
      <c r="G31" s="568"/>
      <c r="H31" s="568"/>
      <c r="I31" s="568"/>
      <c r="J31" s="568"/>
      <c r="K31" s="568"/>
      <c r="L31" s="568"/>
      <c r="M31" s="568"/>
      <c r="N31" s="568"/>
      <c r="O31" s="568"/>
      <c r="P31" s="568"/>
      <c r="Q31" s="568"/>
      <c r="R31" s="569"/>
    </row>
    <row r="32" spans="1:19" x14ac:dyDescent="0.2">
      <c r="A32" s="326"/>
      <c r="B32"/>
      <c r="C32"/>
      <c r="D32"/>
      <c r="E32"/>
      <c r="F32"/>
      <c r="G32"/>
      <c r="H32"/>
      <c r="I32"/>
      <c r="J32"/>
      <c r="K32"/>
      <c r="L32"/>
      <c r="M32"/>
      <c r="N32"/>
      <c r="O32"/>
      <c r="P32"/>
      <c r="Q32"/>
      <c r="R32"/>
    </row>
    <row r="33" spans="1:18" x14ac:dyDescent="0.2">
      <c r="A33" s="344" t="s">
        <v>1850</v>
      </c>
      <c r="B33"/>
      <c r="C33"/>
      <c r="D33"/>
      <c r="E33"/>
      <c r="F33"/>
      <c r="G33"/>
      <c r="H33"/>
      <c r="I33"/>
      <c r="J33"/>
      <c r="K33"/>
      <c r="L33"/>
      <c r="M33"/>
      <c r="N33"/>
      <c r="O33"/>
      <c r="P33"/>
      <c r="Q33"/>
      <c r="R33"/>
    </row>
    <row r="34" spans="1:18" x14ac:dyDescent="0.2">
      <c r="A34" s="404" t="s">
        <v>2115</v>
      </c>
      <c r="B34" s="404"/>
      <c r="C34" s="404"/>
      <c r="D34" s="404"/>
      <c r="E34" s="404"/>
      <c r="F34" s="404"/>
      <c r="G34" s="404"/>
      <c r="H34" s="404"/>
      <c r="I34" s="404"/>
      <c r="J34" s="404"/>
      <c r="K34" s="404"/>
      <c r="L34" s="404"/>
      <c r="M34" s="404"/>
      <c r="N34" s="404"/>
      <c r="O34" s="404"/>
      <c r="P34" s="404"/>
      <c r="Q34" s="404"/>
      <c r="R34" s="404"/>
    </row>
    <row r="35" spans="1:18" hidden="1" x14ac:dyDescent="0.2">
      <c r="A35"/>
      <c r="B35"/>
      <c r="C35"/>
      <c r="D35"/>
      <c r="E35"/>
      <c r="F35"/>
      <c r="G35"/>
      <c r="H35"/>
      <c r="I35"/>
      <c r="J35"/>
      <c r="K35"/>
      <c r="L35"/>
      <c r="M35"/>
      <c r="N35"/>
      <c r="O35"/>
      <c r="P35"/>
      <c r="Q35"/>
      <c r="R35"/>
    </row>
  </sheetData>
  <sheetProtection algorithmName="SHA-512" hashValue="3yY4NV7iVouroyWiHDDtnYxR2nW8WHrLMZ5eY9eFhEeHu9siqs95dVfkWaX7ebWrpGzB2ECpS6dOvGud0rqGYQ==" saltValue="rYSM3MQna5+so1/9o1iwLw==" spinCount="100000" sheet="1" objects="1" scenarios="1" formatColumns="0" formatRows="0"/>
  <mergeCells count="13">
    <mergeCell ref="A34:R34"/>
    <mergeCell ref="A1:R1"/>
    <mergeCell ref="A2:R3"/>
    <mergeCell ref="A30:B30"/>
    <mergeCell ref="D5:E5"/>
    <mergeCell ref="A5:C5"/>
    <mergeCell ref="A31:B31"/>
    <mergeCell ref="O30:R30"/>
    <mergeCell ref="C31:R31"/>
    <mergeCell ref="C30:D30"/>
    <mergeCell ref="F30:G30"/>
    <mergeCell ref="I30:J30"/>
    <mergeCell ref="L30:M30"/>
  </mergeCells>
  <dataValidations count="26">
    <dataValidation allowBlank="1" showErrorMessage="1" promptTitle="Emission Point Summary Table" prompt="Other (tpy)" sqref="R8:R27" xr:uid="{1A9D21B7-E424-435F-AB04-C7F001130E6E}"/>
    <dataValidation allowBlank="1" showErrorMessage="1" promptTitle="Emission Point Summary Table" prompt="Other (lb/hr)" sqref="Q8:Q27" xr:uid="{B21BF91F-B1D6-49EE-83C5-40898BF40D32}"/>
    <dataValidation allowBlank="1" showErrorMessage="1" promptTitle="Emission Point Summary Table" prompt="PM2.5 (tpy)" sqref="P8:P27" xr:uid="{80E5235E-5566-45EF-B2C5-A2BD0C846964}"/>
    <dataValidation allowBlank="1" showErrorMessage="1" promptTitle="Emission Point Summary Table" prompt="PM2.5 (lb/hr)" sqref="O8:O27" xr:uid="{9F131860-5B46-403F-9FDF-B2A75D420A7E}"/>
    <dataValidation allowBlank="1" showErrorMessage="1" promptTitle="Emission Point Summary Table" prompt="PM10 (tpy)" sqref="N8:N27" xr:uid="{AC6D1EAA-6B66-4C58-9295-DF0DB236A7D0}"/>
    <dataValidation allowBlank="1" showErrorMessage="1" promptTitle="Emission Point Summary Table" prompt="PM10 (lb/hr)" sqref="M8:M27" xr:uid="{63E7F8DD-3464-4F0B-877F-65783C6C9739}"/>
    <dataValidation allowBlank="1" showErrorMessage="1" promptTitle="Emission Point Summary Table" prompt="PM (tpy)" sqref="L8:L27" xr:uid="{79B18B33-2D00-43DC-BEFF-65435D5BC028}"/>
    <dataValidation allowBlank="1" showErrorMessage="1" promptTitle="Emission Point Summary Table" prompt="PM (lb/hr)" sqref="K8:K27" xr:uid="{813C1570-B9AD-4128-A99F-719668635CFD}"/>
    <dataValidation allowBlank="1" showErrorMessage="1" promptTitle="Emission Point Summary Table" prompt="SO2 (tpy)" sqref="J8:J27" xr:uid="{D3EEA85B-9CE5-41A9-8D6E-25C6180572BA}"/>
    <dataValidation allowBlank="1" showErrorMessage="1" promptTitle="Emission Point Summary Table" prompt="SO2 (lb/hr)" sqref="I8:I27" xr:uid="{D7137CA9-1E2C-4CD0-B924-20AE143AE80E}"/>
    <dataValidation allowBlank="1" showErrorMessage="1" promptTitle="Emission Point Summary Table" prompt="CO (tpy)" sqref="H8:H27" xr:uid="{688CDAC8-C2BA-4532-963D-F952B55F27BC}"/>
    <dataValidation allowBlank="1" showErrorMessage="1" promptTitle="Emission Point Summary Table" prompt="CO (lb/hr)" sqref="G8:G27" xr:uid="{5FB83629-E13E-4E88-9E2F-46C712BDFAA6}"/>
    <dataValidation allowBlank="1" showErrorMessage="1" promptTitle="Emission Point Summary Table" prompt="NOx (tpy)" sqref="F8:F27" xr:uid="{3EADC149-91C9-4B08-81E1-298079977A34}"/>
    <dataValidation allowBlank="1" showErrorMessage="1" promptTitle="Emission Point Summary Table" prompt="NOx (lb/hr)" sqref="E8:E27" xr:uid="{3AD3881C-3D5C-49C6-A89F-D72D38E0B727}"/>
    <dataValidation allowBlank="1" showErrorMessage="1" promptTitle="Emission Point Summary Table" prompt="VOC (tpy)" sqref="D8:D27" xr:uid="{D54FE3CB-244F-45FB-B6DA-9EE47C6320AA}"/>
    <dataValidation allowBlank="1" showErrorMessage="1" promptTitle="Emission Point Summary Table" prompt="VOC (lb/hr)" sqref="C8:C27" xr:uid="{7F6DCA97-2004-4A7F-9CA6-074FA47845D7}"/>
    <dataValidation allowBlank="1" showInputMessage="1" showErrorMessage="1" promptTitle="Emission Point Summary Table" sqref="B8 B10:B27" xr:uid="{78D4400C-9318-474E-A527-EDBD2D3A3A23}"/>
    <dataValidation allowBlank="1" showErrorMessage="1" promptTitle="Emission Point Summary Table" prompt="Input EPN / Source Name" sqref="A8 A10:A27" xr:uid="{98C0B571-EF10-4B43-9400-1377DDE28E49}"/>
    <dataValidation allowBlank="1" showErrorMessage="1" promptTitle="Emission Point Summary Table" prompt="If applicable, define &quot;Other&quot; Criteria Pollutant." sqref="D5:E5" xr:uid="{2CB40B93-341C-4325-B6B1-0C40C9562F73}"/>
    <dataValidation allowBlank="1" showErrorMessage="1" promptTitle="Emission Point Summary Table" prompt="Notes for emission summary." sqref="C31:R31" xr:uid="{8188B01C-876F-4047-80CD-F5AF09EFCC9C}"/>
    <dataValidation allowBlank="1" showErrorMessage="1" promptTitle="Emission Point Summary Table" prompt="Maximum operating schedule weeks per year." sqref="K30" xr:uid="{940C7BC2-8FE6-4A11-BD2D-6005EA370AAE}"/>
    <dataValidation allowBlank="1" showErrorMessage="1" promptTitle="Emission Point Summary Table" prompt="Maximum operating schedule hours per year." sqref="N30" xr:uid="{1B3BE5E9-DB0C-4B81-8ACB-9AC2E437B8FF}"/>
    <dataValidation allowBlank="1" showErrorMessage="1" promptTitle="Emission Point Summary Table" prompt="Maximum operating schedule day per week." sqref="H30" xr:uid="{4D901FE6-A60C-42EB-86C3-3454119496E5}"/>
    <dataValidation allowBlank="1" showErrorMessage="1" promptTitle="Emission Point Summary Table" prompt="Maximum operating schedule hours per day." sqref="E30" xr:uid="{CC2AF74C-E34C-4EBC-8E73-4AB064910380}"/>
    <dataValidation allowBlank="1" showErrorMessage="1" prompt="This cell is intentially blank.  The row intends to only sum the TPY.  Rules are not summed." sqref="B28" xr:uid="{626B569B-5587-4240-8E48-D060165F358A}"/>
    <dataValidation allowBlank="1" showErrorMessage="1" prompt="This cell is intentially blank.  The row intends to only sum the TPY.  lb/hr values are not intended to be summed." sqref="C28 E28 G28 I28 K28 M28 Q28 O28" xr:uid="{88FDA5BF-7894-4667-A506-4A2531055797}"/>
  </dataValidations>
  <hyperlinks>
    <hyperlink ref="A33" location="'List-261 chemicals'!A1" tooltip="Link to optional emission summary worksheet" display="Click here to go to List of 106.261 Chemical sheet" xr:uid="{C2C9B56F-E303-4647-9731-1CE13321CB15}"/>
  </hyperlinks>
  <pageMargins left="0.7" right="0.7" top="0.75" bottom="0.75" header="0.3" footer="0.3"/>
  <pageSetup scale="66" fitToHeight="0" orientation="landscape" r:id="rId1"/>
  <headerFooter>
    <oddHeader>&amp;CTexas Commission on Environmental Quality
General Facilities Workbook
&amp;A&amp;RDate: &amp;D
Project/Permit: __________
Company: __________</oddHeader>
    <oddFooter>&amp;LTCEQ - Form 20896 (Revised 1/23)&amp;CPage &amp;P</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tabColor rgb="FFDCDCFF"/>
  </sheetPr>
  <dimension ref="A1:X57"/>
  <sheetViews>
    <sheetView showGridLines="0" zoomScaleNormal="100" workbookViewId="0"/>
  </sheetViews>
  <sheetFormatPr defaultColWidth="0" defaultRowHeight="14.25" zeroHeight="1" x14ac:dyDescent="0.2"/>
  <cols>
    <col min="1" max="1" width="75.625" style="59" customWidth="1"/>
    <col min="2" max="2" width="2.625" customWidth="1"/>
    <col min="3" max="3" width="9" style="2" hidden="1" customWidth="1"/>
    <col min="4" max="16384" width="9" hidden="1"/>
  </cols>
  <sheetData>
    <row r="1" spans="1:24" s="1" customFormat="1" ht="18.75" thickBot="1" x14ac:dyDescent="0.3">
      <c r="A1" s="361" t="s">
        <v>1841</v>
      </c>
      <c r="B1"/>
      <c r="C1" s="1" t="s">
        <v>1786</v>
      </c>
      <c r="D1" s="1" t="s">
        <v>1786</v>
      </c>
      <c r="E1" s="1" t="s">
        <v>1787</v>
      </c>
      <c r="F1" s="1" t="s">
        <v>1787</v>
      </c>
      <c r="G1" s="1" t="s">
        <v>1787</v>
      </c>
      <c r="H1" s="1" t="s">
        <v>1787</v>
      </c>
      <c r="I1" s="1" t="s">
        <v>1787</v>
      </c>
      <c r="J1" s="1" t="s">
        <v>1787</v>
      </c>
      <c r="K1" s="1" t="s">
        <v>1787</v>
      </c>
      <c r="L1" s="1" t="s">
        <v>1787</v>
      </c>
      <c r="M1" s="1" t="s">
        <v>1787</v>
      </c>
      <c r="N1" s="1" t="s">
        <v>1787</v>
      </c>
      <c r="O1" s="1" t="s">
        <v>1787</v>
      </c>
      <c r="P1" s="1" t="s">
        <v>1787</v>
      </c>
      <c r="Q1" s="1" t="s">
        <v>1787</v>
      </c>
      <c r="R1" s="1" t="s">
        <v>1787</v>
      </c>
      <c r="S1" s="1" t="s">
        <v>1787</v>
      </c>
      <c r="T1" s="1" t="s">
        <v>1787</v>
      </c>
      <c r="U1" s="1" t="s">
        <v>1787</v>
      </c>
      <c r="V1" s="1" t="s">
        <v>1787</v>
      </c>
      <c r="W1" s="1" t="s">
        <v>1787</v>
      </c>
      <c r="X1" s="1" t="s">
        <v>1787</v>
      </c>
    </row>
    <row r="2" spans="1:24" ht="30" customHeight="1" x14ac:dyDescent="0.2">
      <c r="A2" s="332" t="s">
        <v>2080</v>
      </c>
    </row>
    <row r="3" spans="1:24" ht="30" customHeight="1" thickBot="1" x14ac:dyDescent="0.25">
      <c r="A3" s="333" t="s">
        <v>2079</v>
      </c>
    </row>
    <row r="4" spans="1:24" x14ac:dyDescent="0.2"/>
    <row r="5" spans="1:24" ht="15.75" thickBot="1" x14ac:dyDescent="0.3">
      <c r="A5" s="335" t="s">
        <v>6</v>
      </c>
      <c r="C5" s="34" t="s">
        <v>1674</v>
      </c>
    </row>
    <row r="6" spans="1:24" x14ac:dyDescent="0.2">
      <c r="A6" s="334" t="s">
        <v>11</v>
      </c>
      <c r="B6" s="249"/>
      <c r="C6" s="2" t="s">
        <v>1675</v>
      </c>
      <c r="D6" t="str" cm="1">
        <f t="array" ref="D6:D54">_xlfn._xlws.SORT(_xlfn._xlws.FILTER(A6:A54,ISNUMBER(SEARCH('§106.261 Checklist'!A13,A6:A54)),"not found"))</f>
        <v>Acetylene</v>
      </c>
      <c r="E6" t="str" cm="1">
        <f t="array" ref="E6:E54">_xlfn._xlws.SORT(_xlfn._xlws.FILTER(A6:A54,ISNUMBER(SEARCH('§106.261 Checklist'!A14,A6:A54)),"not found"))</f>
        <v>Acetylene</v>
      </c>
      <c r="F6" t="str" cm="1">
        <f t="array" ref="F6:F54">_xlfn._xlws.SORT(_xlfn._xlws.FILTER(A6:A54,ISNUMBER(SEARCH('§106.261 Checklist'!A15,A6:A54)),"not found"))</f>
        <v>Acetylene</v>
      </c>
      <c r="G6" t="str" cm="1">
        <f t="array" ref="G6:G54">_xlfn._xlws.SORT(_xlfn._xlws.FILTER(A6:A54,ISNUMBER(SEARCH('§106.261 Checklist'!A16,A6:A54)),"not found"))</f>
        <v>Acetylene</v>
      </c>
      <c r="H6" t="str" cm="1">
        <f t="array" ref="H6:H54">_xlfn._xlws.SORT(_xlfn._xlws.FILTER(A6:A54,ISNUMBER(SEARCH('§106.261 Checklist'!A17,A6:A54)),"not found"))</f>
        <v>Acetylene</v>
      </c>
      <c r="I6" t="str" cm="1">
        <f t="array" ref="I6:I54">_xlfn._xlws.SORT(_xlfn._xlws.FILTER(A6:A54,ISNUMBER(SEARCH('§106.261 Checklist'!A18,A6:A54)),"not found"))</f>
        <v>Acetylene</v>
      </c>
      <c r="J6" t="str" cm="1">
        <f t="array" ref="J6:J54">_xlfn._xlws.SORT(_xlfn._xlws.FILTER(A6:A54,ISNUMBER(SEARCH('§106.261 Checklist'!A19,A6:A54)),"not found"))</f>
        <v>Acetylene</v>
      </c>
      <c r="K6" t="str" cm="1">
        <f t="array" ref="K6:K54">_xlfn._xlws.SORT(_xlfn._xlws.FILTER(A6:A54,ISNUMBER(SEARCH('§106.261 Checklist'!A20,A6:A54)),"not found"))</f>
        <v>Acetylene</v>
      </c>
      <c r="L6" t="str" cm="1">
        <f t="array" ref="L6:L54">_xlfn._xlws.SORT(_xlfn._xlws.FILTER(A6:A54,ISNUMBER(SEARCH('§106.261 Checklist'!A21,A6:A54)),"not found"))</f>
        <v>Acetylene</v>
      </c>
      <c r="M6" t="str" cm="1">
        <f t="array" ref="M6:M54">_xlfn._xlws.SORT(_xlfn._xlws.FILTER(A6:A54,ISNUMBER(SEARCH('§106.261 Checklist'!A22,A6:A54)),"not found"))</f>
        <v>Acetylene</v>
      </c>
      <c r="N6" t="str" cm="1">
        <f t="array" ref="N6:N54">_xlfn._xlws.SORT(_xlfn._xlws.FILTER(A6:A54,ISNUMBER(SEARCH('§106.261 Checklist'!A23,A6:A54)),"not found"))</f>
        <v>Acetylene</v>
      </c>
      <c r="O6" t="str" cm="1">
        <f t="array" ref="O6:O54">_xlfn._xlws.SORT(_xlfn._xlws.FILTER(A6:A54,ISNUMBER(SEARCH('§106.261 Checklist'!A24,A6:A54)),"not found"))</f>
        <v>Acetylene</v>
      </c>
      <c r="P6" t="str" cm="1">
        <f t="array" ref="P6:P54">_xlfn._xlws.SORT(_xlfn._xlws.FILTER(A6:A54,ISNUMBER(SEARCH('§106.261 Checklist'!A25,A6:A54)),"not found"))</f>
        <v>Acetylene</v>
      </c>
      <c r="Q6" t="str" cm="1">
        <f t="array" ref="Q6:Q54">_xlfn._xlws.SORT(_xlfn._xlws.FILTER(A6:A54,ISNUMBER(SEARCH('§106.261 Checklist'!A26,A6:A54)),"not found"))</f>
        <v>Acetylene</v>
      </c>
      <c r="R6" t="str" cm="1">
        <f t="array" ref="R6:R54">_xlfn._xlws.SORT(_xlfn._xlws.FILTER(A6:A54,ISNUMBER(SEARCH('§106.261 Checklist'!A27,A6:A54)),"not found"))</f>
        <v>Acetylene</v>
      </c>
      <c r="S6" t="str" cm="1">
        <f t="array" ref="S6:S54">_xlfn._xlws.SORT(_xlfn._xlws.FILTER(A6:A54,ISNUMBER(SEARCH('§106.261 Checklist'!A28,A6:A54)),"not found"))</f>
        <v>Acetylene</v>
      </c>
      <c r="T6" t="str" cm="1">
        <f t="array" ref="T6:T54">_xlfn._xlws.SORT(_xlfn._xlws.FILTER(A6:A54,ISNUMBER(SEARCH('§106.261 Checklist'!A29,A6:A54)),"not found"))</f>
        <v>Acetylene</v>
      </c>
      <c r="U6" t="str" cm="1">
        <f t="array" ref="U6:U54">_xlfn._xlws.SORT(_xlfn._xlws.FILTER(A6:A54,ISNUMBER(SEARCH('§106.261 Checklist'!A30,A6:A54)),"not found"))</f>
        <v>Acetylene</v>
      </c>
      <c r="V6" t="str" cm="1">
        <f t="array" ref="V6:V54">_xlfn._xlws.SORT(_xlfn._xlws.FILTER(A6:A54,ISNUMBER(SEARCH('§106.261 Checklist'!A31,A6:A54)),"not found"))</f>
        <v>Acetylene</v>
      </c>
    </row>
    <row r="7" spans="1:24" x14ac:dyDescent="0.2">
      <c r="A7" s="334" t="s">
        <v>1476</v>
      </c>
      <c r="B7" s="249"/>
      <c r="C7" s="2" t="s">
        <v>1762</v>
      </c>
      <c r="D7" t="str">
        <v>Alumina</v>
      </c>
      <c r="E7" t="str">
        <v>Alumina</v>
      </c>
      <c r="F7" t="str">
        <v>Alumina</v>
      </c>
      <c r="G7" t="str">
        <v>Alumina</v>
      </c>
      <c r="H7" t="str">
        <v>Alumina</v>
      </c>
      <c r="I7" t="str">
        <v>Alumina</v>
      </c>
      <c r="J7" t="str">
        <v>Alumina</v>
      </c>
      <c r="K7" t="str">
        <v>Alumina</v>
      </c>
      <c r="L7" t="str">
        <v>Alumina</v>
      </c>
      <c r="M7" t="str">
        <v>Alumina</v>
      </c>
      <c r="N7" t="str">
        <v>Alumina</v>
      </c>
      <c r="O7" t="str">
        <v>Alumina</v>
      </c>
      <c r="P7" t="str">
        <v>Alumina</v>
      </c>
      <c r="Q7" t="str">
        <v>Alumina</v>
      </c>
      <c r="R7" t="str">
        <v>Alumina</v>
      </c>
      <c r="S7" t="str">
        <v>Alumina</v>
      </c>
      <c r="T7" t="str">
        <v>Alumina</v>
      </c>
      <c r="U7" t="str">
        <v>Alumina</v>
      </c>
      <c r="V7" t="str">
        <v>Alumina</v>
      </c>
    </row>
    <row r="8" spans="1:24" x14ac:dyDescent="0.2">
      <c r="A8" s="334" t="s">
        <v>1079</v>
      </c>
      <c r="B8" s="249"/>
      <c r="C8" s="2" t="s">
        <v>1763</v>
      </c>
      <c r="D8" t="str">
        <v>Argon</v>
      </c>
      <c r="E8" t="str">
        <v>Argon</v>
      </c>
      <c r="F8" t="str">
        <v>Argon</v>
      </c>
      <c r="G8" t="str">
        <v>Argon</v>
      </c>
      <c r="H8" t="str">
        <v>Argon</v>
      </c>
      <c r="I8" t="str">
        <v>Argon</v>
      </c>
      <c r="J8" t="str">
        <v>Argon</v>
      </c>
      <c r="K8" t="str">
        <v>Argon</v>
      </c>
      <c r="L8" t="str">
        <v>Argon</v>
      </c>
      <c r="M8" t="str">
        <v>Argon</v>
      </c>
      <c r="N8" t="str">
        <v>Argon</v>
      </c>
      <c r="O8" t="str">
        <v>Argon</v>
      </c>
      <c r="P8" t="str">
        <v>Argon</v>
      </c>
      <c r="Q8" t="str">
        <v>Argon</v>
      </c>
      <c r="R8" t="str">
        <v>Argon</v>
      </c>
      <c r="S8" t="str">
        <v>Argon</v>
      </c>
      <c r="T8" t="str">
        <v>Argon</v>
      </c>
      <c r="U8" t="str">
        <v>Argon</v>
      </c>
      <c r="V8" t="str">
        <v>Argon</v>
      </c>
    </row>
    <row r="9" spans="1:24" x14ac:dyDescent="0.2">
      <c r="A9" s="334" t="s">
        <v>1505</v>
      </c>
      <c r="B9" s="249"/>
      <c r="C9" s="38" t="s">
        <v>1783</v>
      </c>
      <c r="D9" t="str">
        <v>Butane</v>
      </c>
      <c r="E9" t="str">
        <v>Butane</v>
      </c>
      <c r="F9" t="str">
        <v>Butane</v>
      </c>
      <c r="G9" t="str">
        <v>Butane</v>
      </c>
      <c r="H9" t="str">
        <v>Butane</v>
      </c>
      <c r="I9" t="str">
        <v>Butane</v>
      </c>
      <c r="J9" t="str">
        <v>Butane</v>
      </c>
      <c r="K9" t="str">
        <v>Butane</v>
      </c>
      <c r="L9" t="str">
        <v>Butane</v>
      </c>
      <c r="M9" t="str">
        <v>Butane</v>
      </c>
      <c r="N9" t="str">
        <v>Butane</v>
      </c>
      <c r="O9" t="str">
        <v>Butane</v>
      </c>
      <c r="P9" t="str">
        <v>Butane</v>
      </c>
      <c r="Q9" t="str">
        <v>Butane</v>
      </c>
      <c r="R9" t="str">
        <v>Butane</v>
      </c>
      <c r="S9" t="str">
        <v>Butane</v>
      </c>
      <c r="T9" t="str">
        <v>Butane</v>
      </c>
      <c r="U9" t="str">
        <v>Butane</v>
      </c>
      <c r="V9" t="str">
        <v>Butane</v>
      </c>
    </row>
    <row r="10" spans="1:24" ht="28.5" x14ac:dyDescent="0.2">
      <c r="A10" s="334" t="s">
        <v>1477</v>
      </c>
      <c r="B10" s="249"/>
      <c r="C10" s="2" t="s">
        <v>1782</v>
      </c>
      <c r="D10" t="str">
        <v>Calcium Carbonate</v>
      </c>
      <c r="E10" t="str">
        <v>Calcium Carbonate</v>
      </c>
      <c r="F10" t="str">
        <v>Calcium Carbonate</v>
      </c>
      <c r="G10" t="str">
        <v>Calcium Carbonate</v>
      </c>
      <c r="H10" t="str">
        <v>Calcium Carbonate</v>
      </c>
      <c r="I10" t="str">
        <v>Calcium Carbonate</v>
      </c>
      <c r="J10" t="str">
        <v>Calcium Carbonate</v>
      </c>
      <c r="K10" t="str">
        <v>Calcium Carbonate</v>
      </c>
      <c r="L10" t="str">
        <v>Calcium Carbonate</v>
      </c>
      <c r="M10" t="str">
        <v>Calcium Carbonate</v>
      </c>
      <c r="N10" t="str">
        <v>Calcium Carbonate</v>
      </c>
      <c r="O10" t="str">
        <v>Calcium Carbonate</v>
      </c>
      <c r="P10" t="str">
        <v>Calcium Carbonate</v>
      </c>
      <c r="Q10" t="str">
        <v>Calcium Carbonate</v>
      </c>
      <c r="R10" t="str">
        <v>Calcium Carbonate</v>
      </c>
      <c r="S10" t="str">
        <v>Calcium Carbonate</v>
      </c>
      <c r="T10" t="str">
        <v>Calcium Carbonate</v>
      </c>
      <c r="U10" t="str">
        <v>Calcium Carbonate</v>
      </c>
      <c r="V10" t="str">
        <v>Calcium Carbonate</v>
      </c>
    </row>
    <row r="11" spans="1:24" x14ac:dyDescent="0.2">
      <c r="A11" s="334" t="s">
        <v>1478</v>
      </c>
      <c r="B11" s="249"/>
      <c r="C11" s="2" t="s">
        <v>1081</v>
      </c>
      <c r="D11" t="str">
        <v>Calcium Silicate</v>
      </c>
      <c r="E11" t="str">
        <v>Calcium Silicate</v>
      </c>
      <c r="F11" t="str">
        <v>Calcium Silicate</v>
      </c>
      <c r="G11" t="str">
        <v>Calcium Silicate</v>
      </c>
      <c r="H11" t="str">
        <v>Calcium Silicate</v>
      </c>
      <c r="I11" t="str">
        <v>Calcium Silicate</v>
      </c>
      <c r="J11" t="str">
        <v>Calcium Silicate</v>
      </c>
      <c r="K11" t="str">
        <v>Calcium Silicate</v>
      </c>
      <c r="L11" t="str">
        <v>Calcium Silicate</v>
      </c>
      <c r="M11" t="str">
        <v>Calcium Silicate</v>
      </c>
      <c r="N11" t="str">
        <v>Calcium Silicate</v>
      </c>
      <c r="O11" t="str">
        <v>Calcium Silicate</v>
      </c>
      <c r="P11" t="str">
        <v>Calcium Silicate</v>
      </c>
      <c r="Q11" t="str">
        <v>Calcium Silicate</v>
      </c>
      <c r="R11" t="str">
        <v>Calcium Silicate</v>
      </c>
      <c r="S11" t="str">
        <v>Calcium Silicate</v>
      </c>
      <c r="T11" t="str">
        <v>Calcium Silicate</v>
      </c>
      <c r="U11" t="str">
        <v>Calcium Silicate</v>
      </c>
      <c r="V11" t="str">
        <v>Calcium Silicate</v>
      </c>
    </row>
    <row r="12" spans="1:24" x14ac:dyDescent="0.2">
      <c r="A12" s="334" t="s">
        <v>1082</v>
      </c>
      <c r="B12" s="249"/>
      <c r="C12" s="2" t="s">
        <v>1083</v>
      </c>
      <c r="D12" t="str">
        <v>Carbon Monoxide</v>
      </c>
      <c r="E12" t="str">
        <v>Carbon Monoxide</v>
      </c>
      <c r="F12" t="str">
        <v>Carbon Monoxide</v>
      </c>
      <c r="G12" t="str">
        <v>Carbon Monoxide</v>
      </c>
      <c r="H12" t="str">
        <v>Carbon Monoxide</v>
      </c>
      <c r="I12" t="str">
        <v>Carbon Monoxide</v>
      </c>
      <c r="J12" t="str">
        <v>Carbon Monoxide</v>
      </c>
      <c r="K12" t="str">
        <v>Carbon Monoxide</v>
      </c>
      <c r="L12" t="str">
        <v>Carbon Monoxide</v>
      </c>
      <c r="M12" t="str">
        <v>Carbon Monoxide</v>
      </c>
      <c r="N12" t="str">
        <v>Carbon Monoxide</v>
      </c>
      <c r="O12" t="str">
        <v>Carbon Monoxide</v>
      </c>
      <c r="P12" t="str">
        <v>Carbon Monoxide</v>
      </c>
      <c r="Q12" t="str">
        <v>Carbon Monoxide</v>
      </c>
      <c r="R12" t="str">
        <v>Carbon Monoxide</v>
      </c>
      <c r="S12" t="str">
        <v>Carbon Monoxide</v>
      </c>
      <c r="T12" t="str">
        <v>Carbon Monoxide</v>
      </c>
      <c r="U12" t="str">
        <v>Carbon Monoxide</v>
      </c>
      <c r="V12" t="str">
        <v>Carbon Monoxide</v>
      </c>
    </row>
    <row r="13" spans="1:24" x14ac:dyDescent="0.2">
      <c r="A13" s="334" t="s">
        <v>1086</v>
      </c>
      <c r="B13" s="249"/>
      <c r="C13" s="2" t="s">
        <v>1087</v>
      </c>
      <c r="D13" t="str">
        <v>Cellulose Fiber</v>
      </c>
      <c r="E13" t="str">
        <v>Cellulose Fiber</v>
      </c>
      <c r="F13" t="str">
        <v>Cellulose Fiber</v>
      </c>
      <c r="G13" t="str">
        <v>Cellulose Fiber</v>
      </c>
      <c r="H13" t="str">
        <v>Cellulose Fiber</v>
      </c>
      <c r="I13" t="str">
        <v>Cellulose Fiber</v>
      </c>
      <c r="J13" t="str">
        <v>Cellulose Fiber</v>
      </c>
      <c r="K13" t="str">
        <v>Cellulose Fiber</v>
      </c>
      <c r="L13" t="str">
        <v>Cellulose Fiber</v>
      </c>
      <c r="M13" t="str">
        <v>Cellulose Fiber</v>
      </c>
      <c r="N13" t="str">
        <v>Cellulose Fiber</v>
      </c>
      <c r="O13" t="str">
        <v>Cellulose Fiber</v>
      </c>
      <c r="P13" t="str">
        <v>Cellulose Fiber</v>
      </c>
      <c r="Q13" t="str">
        <v>Cellulose Fiber</v>
      </c>
      <c r="R13" t="str">
        <v>Cellulose Fiber</v>
      </c>
      <c r="S13" t="str">
        <v>Cellulose Fiber</v>
      </c>
      <c r="T13" t="str">
        <v>Cellulose Fiber</v>
      </c>
      <c r="U13" t="str">
        <v>Cellulose Fiber</v>
      </c>
      <c r="V13" t="str">
        <v>Cellulose Fiber</v>
      </c>
    </row>
    <row r="14" spans="1:24" x14ac:dyDescent="0.2">
      <c r="A14" s="334" t="s">
        <v>1084</v>
      </c>
      <c r="B14" s="249"/>
      <c r="C14" s="2" t="s">
        <v>1085</v>
      </c>
      <c r="D14" t="str">
        <v>Cement Dust</v>
      </c>
      <c r="E14" t="str">
        <v>Cement Dust</v>
      </c>
      <c r="F14" t="str">
        <v>Cement Dust</v>
      </c>
      <c r="G14" t="str">
        <v>Cement Dust</v>
      </c>
      <c r="H14" t="str">
        <v>Cement Dust</v>
      </c>
      <c r="I14" t="str">
        <v>Cement Dust</v>
      </c>
      <c r="J14" t="str">
        <v>Cement Dust</v>
      </c>
      <c r="K14" t="str">
        <v>Cement Dust</v>
      </c>
      <c r="L14" t="str">
        <v>Cement Dust</v>
      </c>
      <c r="M14" t="str">
        <v>Cement Dust</v>
      </c>
      <c r="N14" t="str">
        <v>Cement Dust</v>
      </c>
      <c r="O14" t="str">
        <v>Cement Dust</v>
      </c>
      <c r="P14" t="str">
        <v>Cement Dust</v>
      </c>
      <c r="Q14" t="str">
        <v>Cement Dust</v>
      </c>
      <c r="R14" t="str">
        <v>Cement Dust</v>
      </c>
      <c r="S14" t="str">
        <v>Cement Dust</v>
      </c>
      <c r="T14" t="str">
        <v>Cement Dust</v>
      </c>
      <c r="U14" t="str">
        <v>Cement Dust</v>
      </c>
      <c r="V14" t="str">
        <v>Cement Dust</v>
      </c>
    </row>
    <row r="15" spans="1:24" x14ac:dyDescent="0.2">
      <c r="A15" s="334" t="s">
        <v>1479</v>
      </c>
      <c r="B15" s="249"/>
      <c r="C15" s="2" t="s">
        <v>1089</v>
      </c>
      <c r="D15" t="str">
        <v>Crude Oil</v>
      </c>
      <c r="E15" t="str">
        <v>Crude Oil</v>
      </c>
      <c r="F15" t="str">
        <v>Crude Oil</v>
      </c>
      <c r="G15" t="str">
        <v>Crude Oil</v>
      </c>
      <c r="H15" t="str">
        <v>Crude Oil</v>
      </c>
      <c r="I15" t="str">
        <v>Crude Oil</v>
      </c>
      <c r="J15" t="str">
        <v>Crude Oil</v>
      </c>
      <c r="K15" t="str">
        <v>Crude Oil</v>
      </c>
      <c r="L15" t="str">
        <v>Crude Oil</v>
      </c>
      <c r="M15" t="str">
        <v>Crude Oil</v>
      </c>
      <c r="N15" t="str">
        <v>Crude Oil</v>
      </c>
      <c r="O15" t="str">
        <v>Crude Oil</v>
      </c>
      <c r="P15" t="str">
        <v>Crude Oil</v>
      </c>
      <c r="Q15" t="str">
        <v>Crude Oil</v>
      </c>
      <c r="R15" t="str">
        <v>Crude Oil</v>
      </c>
      <c r="S15" t="str">
        <v>Crude Oil</v>
      </c>
      <c r="T15" t="str">
        <v>Crude Oil</v>
      </c>
      <c r="U15" t="str">
        <v>Crude Oil</v>
      </c>
      <c r="V15" t="str">
        <v>Crude Oil</v>
      </c>
    </row>
    <row r="16" spans="1:24" x14ac:dyDescent="0.2">
      <c r="A16" s="334" t="s">
        <v>414</v>
      </c>
      <c r="B16" s="249"/>
      <c r="C16" s="2" t="s">
        <v>415</v>
      </c>
      <c r="D16" t="str">
        <v>Cyclohexane</v>
      </c>
      <c r="E16" t="str">
        <v>Cyclohexane</v>
      </c>
      <c r="F16" t="str">
        <v>Cyclohexane</v>
      </c>
      <c r="G16" t="str">
        <v>Cyclohexane</v>
      </c>
      <c r="H16" t="str">
        <v>Cyclohexane</v>
      </c>
      <c r="I16" t="str">
        <v>Cyclohexane</v>
      </c>
      <c r="J16" t="str">
        <v>Cyclohexane</v>
      </c>
      <c r="K16" t="str">
        <v>Cyclohexane</v>
      </c>
      <c r="L16" t="str">
        <v>Cyclohexane</v>
      </c>
      <c r="M16" t="str">
        <v>Cyclohexane</v>
      </c>
      <c r="N16" t="str">
        <v>Cyclohexane</v>
      </c>
      <c r="O16" t="str">
        <v>Cyclohexane</v>
      </c>
      <c r="P16" t="str">
        <v>Cyclohexane</v>
      </c>
      <c r="Q16" t="str">
        <v>Cyclohexane</v>
      </c>
      <c r="R16" t="str">
        <v>Cyclohexane</v>
      </c>
      <c r="S16" t="str">
        <v>Cyclohexane</v>
      </c>
      <c r="T16" t="str">
        <v>Cyclohexane</v>
      </c>
      <c r="U16" t="str">
        <v>Cyclohexane</v>
      </c>
      <c r="V16" t="str">
        <v>Cyclohexane</v>
      </c>
    </row>
    <row r="17" spans="1:22" x14ac:dyDescent="0.2">
      <c r="A17" s="334" t="s">
        <v>1090</v>
      </c>
      <c r="B17" s="249"/>
      <c r="C17" s="2" t="s">
        <v>1091</v>
      </c>
      <c r="D17" t="str">
        <v>Cyclohexene</v>
      </c>
      <c r="E17" t="str">
        <v>Cyclohexene</v>
      </c>
      <c r="F17" t="str">
        <v>Cyclohexene</v>
      </c>
      <c r="G17" t="str">
        <v>Cyclohexene</v>
      </c>
      <c r="H17" t="str">
        <v>Cyclohexene</v>
      </c>
      <c r="I17" t="str">
        <v>Cyclohexene</v>
      </c>
      <c r="J17" t="str">
        <v>Cyclohexene</v>
      </c>
      <c r="K17" t="str">
        <v>Cyclohexene</v>
      </c>
      <c r="L17" t="str">
        <v>Cyclohexene</v>
      </c>
      <c r="M17" t="str">
        <v>Cyclohexene</v>
      </c>
      <c r="N17" t="str">
        <v>Cyclohexene</v>
      </c>
      <c r="O17" t="str">
        <v>Cyclohexene</v>
      </c>
      <c r="P17" t="str">
        <v>Cyclohexene</v>
      </c>
      <c r="Q17" t="str">
        <v>Cyclohexene</v>
      </c>
      <c r="R17" t="str">
        <v>Cyclohexene</v>
      </c>
      <c r="S17" t="str">
        <v>Cyclohexene</v>
      </c>
      <c r="T17" t="str">
        <v>Cyclohexene</v>
      </c>
      <c r="U17" t="str">
        <v>Cyclohexene</v>
      </c>
      <c r="V17" t="str">
        <v>Cyclohexene</v>
      </c>
    </row>
    <row r="18" spans="1:22" x14ac:dyDescent="0.2">
      <c r="A18" s="334" t="s">
        <v>1480</v>
      </c>
      <c r="B18" s="249"/>
      <c r="C18" s="2" t="s">
        <v>1764</v>
      </c>
      <c r="D18" t="str">
        <v>Cyclopentane</v>
      </c>
      <c r="E18" t="str">
        <v>Cyclopentane</v>
      </c>
      <c r="F18" t="str">
        <v>Cyclopentane</v>
      </c>
      <c r="G18" t="str">
        <v>Cyclopentane</v>
      </c>
      <c r="H18" t="str">
        <v>Cyclopentane</v>
      </c>
      <c r="I18" t="str">
        <v>Cyclopentane</v>
      </c>
      <c r="J18" t="str">
        <v>Cyclopentane</v>
      </c>
      <c r="K18" t="str">
        <v>Cyclopentane</v>
      </c>
      <c r="L18" t="str">
        <v>Cyclopentane</v>
      </c>
      <c r="M18" t="str">
        <v>Cyclopentane</v>
      </c>
      <c r="N18" t="str">
        <v>Cyclopentane</v>
      </c>
      <c r="O18" t="str">
        <v>Cyclopentane</v>
      </c>
      <c r="P18" t="str">
        <v>Cyclopentane</v>
      </c>
      <c r="Q18" t="str">
        <v>Cyclopentane</v>
      </c>
      <c r="R18" t="str">
        <v>Cyclopentane</v>
      </c>
      <c r="S18" t="str">
        <v>Cyclopentane</v>
      </c>
      <c r="T18" t="str">
        <v>Cyclopentane</v>
      </c>
      <c r="U18" t="str">
        <v>Cyclopentane</v>
      </c>
      <c r="V18" t="str">
        <v>Cyclopentane</v>
      </c>
    </row>
    <row r="19" spans="1:22" x14ac:dyDescent="0.2">
      <c r="A19" s="334" t="s">
        <v>1481</v>
      </c>
      <c r="B19" s="249"/>
      <c r="C19" s="2" t="s">
        <v>1775</v>
      </c>
      <c r="D19" t="str">
        <v>Emery Dust</v>
      </c>
      <c r="E19" t="str">
        <v>Emery Dust</v>
      </c>
      <c r="F19" t="str">
        <v>Emery Dust</v>
      </c>
      <c r="G19" t="str">
        <v>Emery Dust</v>
      </c>
      <c r="H19" t="str">
        <v>Emery Dust</v>
      </c>
      <c r="I19" t="str">
        <v>Emery Dust</v>
      </c>
      <c r="J19" t="str">
        <v>Emery Dust</v>
      </c>
      <c r="K19" t="str">
        <v>Emery Dust</v>
      </c>
      <c r="L19" t="str">
        <v>Emery Dust</v>
      </c>
      <c r="M19" t="str">
        <v>Emery Dust</v>
      </c>
      <c r="N19" t="str">
        <v>Emery Dust</v>
      </c>
      <c r="O19" t="str">
        <v>Emery Dust</v>
      </c>
      <c r="P19" t="str">
        <v>Emery Dust</v>
      </c>
      <c r="Q19" t="str">
        <v>Emery Dust</v>
      </c>
      <c r="R19" t="str">
        <v>Emery Dust</v>
      </c>
      <c r="S19" t="str">
        <v>Emery Dust</v>
      </c>
      <c r="T19" t="str">
        <v>Emery Dust</v>
      </c>
      <c r="U19" t="str">
        <v>Emery Dust</v>
      </c>
      <c r="V19" t="str">
        <v>Emery Dust</v>
      </c>
    </row>
    <row r="20" spans="1:22" x14ac:dyDescent="0.2">
      <c r="A20" s="334" t="s">
        <v>1482</v>
      </c>
      <c r="B20" s="249"/>
      <c r="C20" s="2" t="s">
        <v>1765</v>
      </c>
      <c r="D20" t="str">
        <v>Ethanol</v>
      </c>
      <c r="E20" t="str">
        <v>Ethanol</v>
      </c>
      <c r="F20" t="str">
        <v>Ethanol</v>
      </c>
      <c r="G20" t="str">
        <v>Ethanol</v>
      </c>
      <c r="H20" t="str">
        <v>Ethanol</v>
      </c>
      <c r="I20" t="str">
        <v>Ethanol</v>
      </c>
      <c r="J20" t="str">
        <v>Ethanol</v>
      </c>
      <c r="K20" t="str">
        <v>Ethanol</v>
      </c>
      <c r="L20" t="str">
        <v>Ethanol</v>
      </c>
      <c r="M20" t="str">
        <v>Ethanol</v>
      </c>
      <c r="N20" t="str">
        <v>Ethanol</v>
      </c>
      <c r="O20" t="str">
        <v>Ethanol</v>
      </c>
      <c r="P20" t="str">
        <v>Ethanol</v>
      </c>
      <c r="Q20" t="str">
        <v>Ethanol</v>
      </c>
      <c r="R20" t="str">
        <v>Ethanol</v>
      </c>
      <c r="S20" t="str">
        <v>Ethanol</v>
      </c>
      <c r="T20" t="str">
        <v>Ethanol</v>
      </c>
      <c r="U20" t="str">
        <v>Ethanol</v>
      </c>
      <c r="V20" t="str">
        <v>Ethanol</v>
      </c>
    </row>
    <row r="21" spans="1:22" x14ac:dyDescent="0.2">
      <c r="A21" s="334" t="s">
        <v>1483</v>
      </c>
      <c r="B21" s="249"/>
      <c r="C21" s="2" t="s">
        <v>1766</v>
      </c>
      <c r="D21" t="str">
        <v>Ethyl Acetate</v>
      </c>
      <c r="E21" t="str">
        <v>Ethyl Acetate</v>
      </c>
      <c r="F21" t="str">
        <v>Ethyl Acetate</v>
      </c>
      <c r="G21" t="str">
        <v>Ethyl Acetate</v>
      </c>
      <c r="H21" t="str">
        <v>Ethyl Acetate</v>
      </c>
      <c r="I21" t="str">
        <v>Ethyl Acetate</v>
      </c>
      <c r="J21" t="str">
        <v>Ethyl Acetate</v>
      </c>
      <c r="K21" t="str">
        <v>Ethyl Acetate</v>
      </c>
      <c r="L21" t="str">
        <v>Ethyl Acetate</v>
      </c>
      <c r="M21" t="str">
        <v>Ethyl Acetate</v>
      </c>
      <c r="N21" t="str">
        <v>Ethyl Acetate</v>
      </c>
      <c r="O21" t="str">
        <v>Ethyl Acetate</v>
      </c>
      <c r="P21" t="str">
        <v>Ethyl Acetate</v>
      </c>
      <c r="Q21" t="str">
        <v>Ethyl Acetate</v>
      </c>
      <c r="R21" t="str">
        <v>Ethyl Acetate</v>
      </c>
      <c r="S21" t="str">
        <v>Ethyl Acetate</v>
      </c>
      <c r="T21" t="str">
        <v>Ethyl Acetate</v>
      </c>
      <c r="U21" t="str">
        <v>Ethyl Acetate</v>
      </c>
      <c r="V21" t="str">
        <v>Ethyl Acetate</v>
      </c>
    </row>
    <row r="22" spans="1:22" x14ac:dyDescent="0.2">
      <c r="A22" s="334" t="s">
        <v>1484</v>
      </c>
      <c r="B22" s="249"/>
      <c r="C22" s="2" t="s">
        <v>1767</v>
      </c>
      <c r="D22" t="str">
        <v>Ethyl Ether</v>
      </c>
      <c r="E22" t="str">
        <v>Ethyl Ether</v>
      </c>
      <c r="F22" t="str">
        <v>Ethyl Ether</v>
      </c>
      <c r="G22" t="str">
        <v>Ethyl Ether</v>
      </c>
      <c r="H22" t="str">
        <v>Ethyl Ether</v>
      </c>
      <c r="I22" t="str">
        <v>Ethyl Ether</v>
      </c>
      <c r="J22" t="str">
        <v>Ethyl Ether</v>
      </c>
      <c r="K22" t="str">
        <v>Ethyl Ether</v>
      </c>
      <c r="L22" t="str">
        <v>Ethyl Ether</v>
      </c>
      <c r="M22" t="str">
        <v>Ethyl Ether</v>
      </c>
      <c r="N22" t="str">
        <v>Ethyl Ether</v>
      </c>
      <c r="O22" t="str">
        <v>Ethyl Ether</v>
      </c>
      <c r="P22" t="str">
        <v>Ethyl Ether</v>
      </c>
      <c r="Q22" t="str">
        <v>Ethyl Ether</v>
      </c>
      <c r="R22" t="str">
        <v>Ethyl Ether</v>
      </c>
      <c r="S22" t="str">
        <v>Ethyl Ether</v>
      </c>
      <c r="T22" t="str">
        <v>Ethyl Ether</v>
      </c>
      <c r="U22" t="str">
        <v>Ethyl Ether</v>
      </c>
      <c r="V22" t="str">
        <v>Ethyl Ether</v>
      </c>
    </row>
    <row r="23" spans="1:22" x14ac:dyDescent="0.2">
      <c r="A23" s="334" t="s">
        <v>1485</v>
      </c>
      <c r="B23" s="249"/>
      <c r="C23" s="2" t="s">
        <v>1093</v>
      </c>
      <c r="D23" t="str">
        <v>Ethylene</v>
      </c>
      <c r="E23" t="str">
        <v>Ethylene</v>
      </c>
      <c r="F23" t="str">
        <v>Ethylene</v>
      </c>
      <c r="G23" t="str">
        <v>Ethylene</v>
      </c>
      <c r="H23" t="str">
        <v>Ethylene</v>
      </c>
      <c r="I23" t="str">
        <v>Ethylene</v>
      </c>
      <c r="J23" t="str">
        <v>Ethylene</v>
      </c>
      <c r="K23" t="str">
        <v>Ethylene</v>
      </c>
      <c r="L23" t="str">
        <v>Ethylene</v>
      </c>
      <c r="M23" t="str">
        <v>Ethylene</v>
      </c>
      <c r="N23" t="str">
        <v>Ethylene</v>
      </c>
      <c r="O23" t="str">
        <v>Ethylene</v>
      </c>
      <c r="P23" t="str">
        <v>Ethylene</v>
      </c>
      <c r="Q23" t="str">
        <v>Ethylene</v>
      </c>
      <c r="R23" t="str">
        <v>Ethylene</v>
      </c>
      <c r="S23" t="str">
        <v>Ethylene</v>
      </c>
      <c r="T23" t="str">
        <v>Ethylene</v>
      </c>
      <c r="U23" t="str">
        <v>Ethylene</v>
      </c>
      <c r="V23" t="str">
        <v>Ethylene</v>
      </c>
    </row>
    <row r="24" spans="1:22" x14ac:dyDescent="0.2">
      <c r="A24" s="334" t="s">
        <v>1486</v>
      </c>
      <c r="B24" s="249"/>
      <c r="C24" s="2" t="s">
        <v>1768</v>
      </c>
      <c r="D24" t="str">
        <v>Fluorocarbons Numbers 11, 12, 13, 14, 21, 22, 23, 113, 114, 115, and 116</v>
      </c>
      <c r="E24" t="str">
        <v>Fluorocarbons Numbers 11, 12, 13, 14, 21, 22, 23, 113, 114, 115, and 116</v>
      </c>
      <c r="F24" t="str">
        <v>Fluorocarbons Numbers 11, 12, 13, 14, 21, 22, 23, 113, 114, 115, and 116</v>
      </c>
      <c r="G24" t="str">
        <v>Fluorocarbons Numbers 11, 12, 13, 14, 21, 22, 23, 113, 114, 115, and 116</v>
      </c>
      <c r="H24" t="str">
        <v>Fluorocarbons Numbers 11, 12, 13, 14, 21, 22, 23, 113, 114, 115, and 116</v>
      </c>
      <c r="I24" t="str">
        <v>Fluorocarbons Numbers 11, 12, 13, 14, 21, 22, 23, 113, 114, 115, and 116</v>
      </c>
      <c r="J24" t="str">
        <v>Fluorocarbons Numbers 11, 12, 13, 14, 21, 22, 23, 113, 114, 115, and 116</v>
      </c>
      <c r="K24" t="str">
        <v>Fluorocarbons Numbers 11, 12, 13, 14, 21, 22, 23, 113, 114, 115, and 116</v>
      </c>
      <c r="L24" t="str">
        <v>Fluorocarbons Numbers 11, 12, 13, 14, 21, 22, 23, 113, 114, 115, and 116</v>
      </c>
      <c r="M24" t="str">
        <v>Fluorocarbons Numbers 11, 12, 13, 14, 21, 22, 23, 113, 114, 115, and 116</v>
      </c>
      <c r="N24" t="str">
        <v>Fluorocarbons Numbers 11, 12, 13, 14, 21, 22, 23, 113, 114, 115, and 116</v>
      </c>
      <c r="O24" t="str">
        <v>Fluorocarbons Numbers 11, 12, 13, 14, 21, 22, 23, 113, 114, 115, and 116</v>
      </c>
      <c r="P24" t="str">
        <v>Fluorocarbons Numbers 11, 12, 13, 14, 21, 22, 23, 113, 114, 115, and 116</v>
      </c>
      <c r="Q24" t="str">
        <v>Fluorocarbons Numbers 11, 12, 13, 14, 21, 22, 23, 113, 114, 115, and 116</v>
      </c>
      <c r="R24" t="str">
        <v>Fluorocarbons Numbers 11, 12, 13, 14, 21, 22, 23, 113, 114, 115, and 116</v>
      </c>
      <c r="S24" t="str">
        <v>Fluorocarbons Numbers 11, 12, 13, 14, 21, 22, 23, 113, 114, 115, and 116</v>
      </c>
      <c r="T24" t="str">
        <v>Fluorocarbons Numbers 11, 12, 13, 14, 21, 22, 23, 113, 114, 115, and 116</v>
      </c>
      <c r="U24" t="str">
        <v>Fluorocarbons Numbers 11, 12, 13, 14, 21, 22, 23, 113, 114, 115, and 116</v>
      </c>
      <c r="V24" t="str">
        <v>Fluorocarbons Numbers 11, 12, 13, 14, 21, 22, 23, 113, 114, 115, and 116</v>
      </c>
    </row>
    <row r="25" spans="1:22" x14ac:dyDescent="0.2">
      <c r="A25" s="334" t="s">
        <v>1487</v>
      </c>
      <c r="B25" s="249"/>
      <c r="C25" s="2" t="s">
        <v>576</v>
      </c>
      <c r="D25" t="str">
        <v>Glycerin Mist</v>
      </c>
      <c r="E25" t="str">
        <v>Glycerin Mist</v>
      </c>
      <c r="F25" t="str">
        <v>Glycerin Mist</v>
      </c>
      <c r="G25" t="str">
        <v>Glycerin Mist</v>
      </c>
      <c r="H25" t="str">
        <v>Glycerin Mist</v>
      </c>
      <c r="I25" t="str">
        <v>Glycerin Mist</v>
      </c>
      <c r="J25" t="str">
        <v>Glycerin Mist</v>
      </c>
      <c r="K25" t="str">
        <v>Glycerin Mist</v>
      </c>
      <c r="L25" t="str">
        <v>Glycerin Mist</v>
      </c>
      <c r="M25" t="str">
        <v>Glycerin Mist</v>
      </c>
      <c r="N25" t="str">
        <v>Glycerin Mist</v>
      </c>
      <c r="O25" t="str">
        <v>Glycerin Mist</v>
      </c>
      <c r="P25" t="str">
        <v>Glycerin Mist</v>
      </c>
      <c r="Q25" t="str">
        <v>Glycerin Mist</v>
      </c>
      <c r="R25" t="str">
        <v>Glycerin Mist</v>
      </c>
      <c r="S25" t="str">
        <v>Glycerin Mist</v>
      </c>
      <c r="T25" t="str">
        <v>Glycerin Mist</v>
      </c>
      <c r="U25" t="str">
        <v>Glycerin Mist</v>
      </c>
      <c r="V25" t="str">
        <v>Glycerin Mist</v>
      </c>
    </row>
    <row r="26" spans="1:22" x14ac:dyDescent="0.2">
      <c r="A26" s="334" t="s">
        <v>1488</v>
      </c>
      <c r="B26" s="249"/>
      <c r="C26" s="38" t="s">
        <v>1769</v>
      </c>
      <c r="D26" t="str">
        <v>Gypsum</v>
      </c>
      <c r="E26" t="str">
        <v>Gypsum</v>
      </c>
      <c r="F26" t="str">
        <v>Gypsum</v>
      </c>
      <c r="G26" t="str">
        <v>Gypsum</v>
      </c>
      <c r="H26" t="str">
        <v>Gypsum</v>
      </c>
      <c r="I26" t="str">
        <v>Gypsum</v>
      </c>
      <c r="J26" t="str">
        <v>Gypsum</v>
      </c>
      <c r="K26" t="str">
        <v>Gypsum</v>
      </c>
      <c r="L26" t="str">
        <v>Gypsum</v>
      </c>
      <c r="M26" t="str">
        <v>Gypsum</v>
      </c>
      <c r="N26" t="str">
        <v>Gypsum</v>
      </c>
      <c r="O26" t="str">
        <v>Gypsum</v>
      </c>
      <c r="P26" t="str">
        <v>Gypsum</v>
      </c>
      <c r="Q26" t="str">
        <v>Gypsum</v>
      </c>
      <c r="R26" t="str">
        <v>Gypsum</v>
      </c>
      <c r="S26" t="str">
        <v>Gypsum</v>
      </c>
      <c r="T26" t="str">
        <v>Gypsum</v>
      </c>
      <c r="U26" t="str">
        <v>Gypsum</v>
      </c>
      <c r="V26" t="str">
        <v>Gypsum</v>
      </c>
    </row>
    <row r="27" spans="1:22" x14ac:dyDescent="0.2">
      <c r="A27" s="334" t="s">
        <v>1094</v>
      </c>
      <c r="B27" s="249"/>
      <c r="C27" s="2" t="s">
        <v>1095</v>
      </c>
      <c r="D27" t="str">
        <v>Helium</v>
      </c>
      <c r="E27" t="str">
        <v>Helium</v>
      </c>
      <c r="F27" t="str">
        <v>Helium</v>
      </c>
      <c r="G27" t="str">
        <v>Helium</v>
      </c>
      <c r="H27" t="str">
        <v>Helium</v>
      </c>
      <c r="I27" t="str">
        <v>Helium</v>
      </c>
      <c r="J27" t="str">
        <v>Helium</v>
      </c>
      <c r="K27" t="str">
        <v>Helium</v>
      </c>
      <c r="L27" t="str">
        <v>Helium</v>
      </c>
      <c r="M27" t="str">
        <v>Helium</v>
      </c>
      <c r="N27" t="str">
        <v>Helium</v>
      </c>
      <c r="O27" t="str">
        <v>Helium</v>
      </c>
      <c r="P27" t="str">
        <v>Helium</v>
      </c>
      <c r="Q27" t="str">
        <v>Helium</v>
      </c>
      <c r="R27" t="str">
        <v>Helium</v>
      </c>
      <c r="S27" t="str">
        <v>Helium</v>
      </c>
      <c r="T27" t="str">
        <v>Helium</v>
      </c>
      <c r="U27" t="str">
        <v>Helium</v>
      </c>
      <c r="V27" t="str">
        <v>Helium</v>
      </c>
    </row>
    <row r="28" spans="1:22" x14ac:dyDescent="0.2">
      <c r="A28" s="334" t="s">
        <v>1489</v>
      </c>
      <c r="B28" s="249"/>
      <c r="C28" s="2" t="s">
        <v>1122</v>
      </c>
      <c r="D28" t="str">
        <v>Iron Oxide Dust</v>
      </c>
      <c r="E28" t="str">
        <v>Iron Oxide Dust</v>
      </c>
      <c r="F28" t="str">
        <v>Iron Oxide Dust</v>
      </c>
      <c r="G28" t="str">
        <v>Iron Oxide Dust</v>
      </c>
      <c r="H28" t="str">
        <v>Iron Oxide Dust</v>
      </c>
      <c r="I28" t="str">
        <v>Iron Oxide Dust</v>
      </c>
      <c r="J28" t="str">
        <v>Iron Oxide Dust</v>
      </c>
      <c r="K28" t="str">
        <v>Iron Oxide Dust</v>
      </c>
      <c r="L28" t="str">
        <v>Iron Oxide Dust</v>
      </c>
      <c r="M28" t="str">
        <v>Iron Oxide Dust</v>
      </c>
      <c r="N28" t="str">
        <v>Iron Oxide Dust</v>
      </c>
      <c r="O28" t="str">
        <v>Iron Oxide Dust</v>
      </c>
      <c r="P28" t="str">
        <v>Iron Oxide Dust</v>
      </c>
      <c r="Q28" t="str">
        <v>Iron Oxide Dust</v>
      </c>
      <c r="R28" t="str">
        <v>Iron Oxide Dust</v>
      </c>
      <c r="S28" t="str">
        <v>Iron Oxide Dust</v>
      </c>
      <c r="T28" t="str">
        <v>Iron Oxide Dust</v>
      </c>
      <c r="U28" t="str">
        <v>Iron Oxide Dust</v>
      </c>
      <c r="V28" t="str">
        <v>Iron Oxide Dust</v>
      </c>
    </row>
    <row r="29" spans="1:22" x14ac:dyDescent="0.2">
      <c r="A29" s="334" t="s">
        <v>1490</v>
      </c>
      <c r="B29" s="249"/>
      <c r="C29" s="2" t="s">
        <v>1770</v>
      </c>
      <c r="D29" t="str">
        <v>Isohexane</v>
      </c>
      <c r="E29" t="str">
        <v>Isohexane</v>
      </c>
      <c r="F29" t="str">
        <v>Isohexane</v>
      </c>
      <c r="G29" t="str">
        <v>Isohexane</v>
      </c>
      <c r="H29" t="str">
        <v>Isohexane</v>
      </c>
      <c r="I29" t="str">
        <v>Isohexane</v>
      </c>
      <c r="J29" t="str">
        <v>Isohexane</v>
      </c>
      <c r="K29" t="str">
        <v>Isohexane</v>
      </c>
      <c r="L29" t="str">
        <v>Isohexane</v>
      </c>
      <c r="M29" t="str">
        <v>Isohexane</v>
      </c>
      <c r="N29" t="str">
        <v>Isohexane</v>
      </c>
      <c r="O29" t="str">
        <v>Isohexane</v>
      </c>
      <c r="P29" t="str">
        <v>Isohexane</v>
      </c>
      <c r="Q29" t="str">
        <v>Isohexane</v>
      </c>
      <c r="R29" t="str">
        <v>Isohexane</v>
      </c>
      <c r="S29" t="str">
        <v>Isohexane</v>
      </c>
      <c r="T29" t="str">
        <v>Isohexane</v>
      </c>
      <c r="U29" t="str">
        <v>Isohexane</v>
      </c>
      <c r="V29" t="str">
        <v>Isohexane</v>
      </c>
    </row>
    <row r="30" spans="1:22" x14ac:dyDescent="0.2">
      <c r="A30" s="334" t="s">
        <v>1491</v>
      </c>
      <c r="B30" s="249"/>
      <c r="C30" s="2" t="s">
        <v>1097</v>
      </c>
      <c r="D30" t="str">
        <v>Isopropyl Alcohol</v>
      </c>
      <c r="E30" t="str">
        <v>Isopropyl Alcohol</v>
      </c>
      <c r="F30" t="str">
        <v>Isopropyl Alcohol</v>
      </c>
      <c r="G30" t="str">
        <v>Isopropyl Alcohol</v>
      </c>
      <c r="H30" t="str">
        <v>Isopropyl Alcohol</v>
      </c>
      <c r="I30" t="str">
        <v>Isopropyl Alcohol</v>
      </c>
      <c r="J30" t="str">
        <v>Isopropyl Alcohol</v>
      </c>
      <c r="K30" t="str">
        <v>Isopropyl Alcohol</v>
      </c>
      <c r="L30" t="str">
        <v>Isopropyl Alcohol</v>
      </c>
      <c r="M30" t="str">
        <v>Isopropyl Alcohol</v>
      </c>
      <c r="N30" t="str">
        <v>Isopropyl Alcohol</v>
      </c>
      <c r="O30" t="str">
        <v>Isopropyl Alcohol</v>
      </c>
      <c r="P30" t="str">
        <v>Isopropyl Alcohol</v>
      </c>
      <c r="Q30" t="str">
        <v>Isopropyl Alcohol</v>
      </c>
      <c r="R30" t="str">
        <v>Isopropyl Alcohol</v>
      </c>
      <c r="S30" t="str">
        <v>Isopropyl Alcohol</v>
      </c>
      <c r="T30" t="str">
        <v>Isopropyl Alcohol</v>
      </c>
      <c r="U30" t="str">
        <v>Isopropyl Alcohol</v>
      </c>
      <c r="V30" t="str">
        <v>Isopropyl Alcohol</v>
      </c>
    </row>
    <row r="31" spans="1:22" x14ac:dyDescent="0.2">
      <c r="A31" s="334" t="s">
        <v>1492</v>
      </c>
      <c r="B31" s="249"/>
      <c r="C31" s="2" t="s">
        <v>1771</v>
      </c>
      <c r="D31" t="str">
        <v>Kaolin</v>
      </c>
      <c r="E31" t="str">
        <v>Kaolin</v>
      </c>
      <c r="F31" t="str">
        <v>Kaolin</v>
      </c>
      <c r="G31" t="str">
        <v>Kaolin</v>
      </c>
      <c r="H31" t="str">
        <v>Kaolin</v>
      </c>
      <c r="I31" t="str">
        <v>Kaolin</v>
      </c>
      <c r="J31" t="str">
        <v>Kaolin</v>
      </c>
      <c r="K31" t="str">
        <v>Kaolin</v>
      </c>
      <c r="L31" t="str">
        <v>Kaolin</v>
      </c>
      <c r="M31" t="str">
        <v>Kaolin</v>
      </c>
      <c r="N31" t="str">
        <v>Kaolin</v>
      </c>
      <c r="O31" t="str">
        <v>Kaolin</v>
      </c>
      <c r="P31" t="str">
        <v>Kaolin</v>
      </c>
      <c r="Q31" t="str">
        <v>Kaolin</v>
      </c>
      <c r="R31" t="str">
        <v>Kaolin</v>
      </c>
      <c r="S31" t="str">
        <v>Kaolin</v>
      </c>
      <c r="T31" t="str">
        <v>Kaolin</v>
      </c>
      <c r="U31" t="str">
        <v>Kaolin</v>
      </c>
      <c r="V31" t="str">
        <v>Kaolin</v>
      </c>
    </row>
    <row r="32" spans="1:22" x14ac:dyDescent="0.2">
      <c r="A32" s="334" t="s">
        <v>1493</v>
      </c>
      <c r="B32" s="249"/>
      <c r="C32" s="2" t="s">
        <v>1772</v>
      </c>
      <c r="D32" t="str">
        <v>Limestone</v>
      </c>
      <c r="E32" t="str">
        <v>Limestone</v>
      </c>
      <c r="F32" t="str">
        <v>Limestone</v>
      </c>
      <c r="G32" t="str">
        <v>Limestone</v>
      </c>
      <c r="H32" t="str">
        <v>Limestone</v>
      </c>
      <c r="I32" t="str">
        <v>Limestone</v>
      </c>
      <c r="J32" t="str">
        <v>Limestone</v>
      </c>
      <c r="K32" t="str">
        <v>Limestone</v>
      </c>
      <c r="L32" t="str">
        <v>Limestone</v>
      </c>
      <c r="M32" t="str">
        <v>Limestone</v>
      </c>
      <c r="N32" t="str">
        <v>Limestone</v>
      </c>
      <c r="O32" t="str">
        <v>Limestone</v>
      </c>
      <c r="P32" t="str">
        <v>Limestone</v>
      </c>
      <c r="Q32" t="str">
        <v>Limestone</v>
      </c>
      <c r="R32" t="str">
        <v>Limestone</v>
      </c>
      <c r="S32" t="str">
        <v>Limestone</v>
      </c>
      <c r="T32" t="str">
        <v>Limestone</v>
      </c>
      <c r="U32" t="str">
        <v>Limestone</v>
      </c>
      <c r="V32" t="str">
        <v>Limestone</v>
      </c>
    </row>
    <row r="33" spans="1:22" x14ac:dyDescent="0.2">
      <c r="A33" s="334" t="s">
        <v>1494</v>
      </c>
      <c r="B33" s="249"/>
      <c r="C33" s="38" t="s">
        <v>1781</v>
      </c>
      <c r="D33" t="str">
        <v>Magnesite</v>
      </c>
      <c r="E33" t="str">
        <v>Magnesite</v>
      </c>
      <c r="F33" t="str">
        <v>Magnesite</v>
      </c>
      <c r="G33" t="str">
        <v>Magnesite</v>
      </c>
      <c r="H33" t="str">
        <v>Magnesite</v>
      </c>
      <c r="I33" t="str">
        <v>Magnesite</v>
      </c>
      <c r="J33" t="str">
        <v>Magnesite</v>
      </c>
      <c r="K33" t="str">
        <v>Magnesite</v>
      </c>
      <c r="L33" t="str">
        <v>Magnesite</v>
      </c>
      <c r="M33" t="str">
        <v>Magnesite</v>
      </c>
      <c r="N33" t="str">
        <v>Magnesite</v>
      </c>
      <c r="O33" t="str">
        <v>Magnesite</v>
      </c>
      <c r="P33" t="str">
        <v>Magnesite</v>
      </c>
      <c r="Q33" t="str">
        <v>Magnesite</v>
      </c>
      <c r="R33" t="str">
        <v>Magnesite</v>
      </c>
      <c r="S33" t="str">
        <v>Magnesite</v>
      </c>
      <c r="T33" t="str">
        <v>Magnesite</v>
      </c>
      <c r="U33" t="str">
        <v>Magnesite</v>
      </c>
      <c r="V33" t="str">
        <v>Magnesite</v>
      </c>
    </row>
    <row r="34" spans="1:22" x14ac:dyDescent="0.2">
      <c r="A34" s="334" t="s">
        <v>1495</v>
      </c>
      <c r="B34" s="249"/>
      <c r="C34" s="2" t="s">
        <v>154</v>
      </c>
      <c r="D34" t="str">
        <v>Marble</v>
      </c>
      <c r="E34" t="str">
        <v>Marble</v>
      </c>
      <c r="F34" t="str">
        <v>Marble</v>
      </c>
      <c r="G34" t="str">
        <v>Marble</v>
      </c>
      <c r="H34" t="str">
        <v>Marble</v>
      </c>
      <c r="I34" t="str">
        <v>Marble</v>
      </c>
      <c r="J34" t="str">
        <v>Marble</v>
      </c>
      <c r="K34" t="str">
        <v>Marble</v>
      </c>
      <c r="L34" t="str">
        <v>Marble</v>
      </c>
      <c r="M34" t="str">
        <v>Marble</v>
      </c>
      <c r="N34" t="str">
        <v>Marble</v>
      </c>
      <c r="O34" t="str">
        <v>Marble</v>
      </c>
      <c r="P34" t="str">
        <v>Marble</v>
      </c>
      <c r="Q34" t="str">
        <v>Marble</v>
      </c>
      <c r="R34" t="str">
        <v>Marble</v>
      </c>
      <c r="S34" t="str">
        <v>Marble</v>
      </c>
      <c r="T34" t="str">
        <v>Marble</v>
      </c>
      <c r="U34" t="str">
        <v>Marble</v>
      </c>
      <c r="V34" t="str">
        <v>Marble</v>
      </c>
    </row>
    <row r="35" spans="1:22" x14ac:dyDescent="0.2">
      <c r="A35" s="334" t="s">
        <v>1496</v>
      </c>
      <c r="B35" s="249"/>
      <c r="C35" s="2" t="s">
        <v>1773</v>
      </c>
      <c r="D35" t="str">
        <v>Methyl Acetylene</v>
      </c>
      <c r="E35" t="str">
        <v>Methyl Acetylene</v>
      </c>
      <c r="F35" t="str">
        <v>Methyl Acetylene</v>
      </c>
      <c r="G35" t="str">
        <v>Methyl Acetylene</v>
      </c>
      <c r="H35" t="str">
        <v>Methyl Acetylene</v>
      </c>
      <c r="I35" t="str">
        <v>Methyl Acetylene</v>
      </c>
      <c r="J35" t="str">
        <v>Methyl Acetylene</v>
      </c>
      <c r="K35" t="str">
        <v>Methyl Acetylene</v>
      </c>
      <c r="L35" t="str">
        <v>Methyl Acetylene</v>
      </c>
      <c r="M35" t="str">
        <v>Methyl Acetylene</v>
      </c>
      <c r="N35" t="str">
        <v>Methyl Acetylene</v>
      </c>
      <c r="O35" t="str">
        <v>Methyl Acetylene</v>
      </c>
      <c r="P35" t="str">
        <v>Methyl Acetylene</v>
      </c>
      <c r="Q35" t="str">
        <v>Methyl Acetylene</v>
      </c>
      <c r="R35" t="str">
        <v>Methyl Acetylene</v>
      </c>
      <c r="S35" t="str">
        <v>Methyl Acetylene</v>
      </c>
      <c r="T35" t="str">
        <v>Methyl Acetylene</v>
      </c>
      <c r="U35" t="str">
        <v>Methyl Acetylene</v>
      </c>
      <c r="V35" t="str">
        <v>Methyl Acetylene</v>
      </c>
    </row>
    <row r="36" spans="1:22" x14ac:dyDescent="0.2">
      <c r="A36" s="334" t="s">
        <v>1497</v>
      </c>
      <c r="B36" s="249"/>
      <c r="C36" s="2" t="s">
        <v>1774</v>
      </c>
      <c r="D36" t="str">
        <v>Methyl Chloroform</v>
      </c>
      <c r="E36" t="str">
        <v>Methyl Chloroform</v>
      </c>
      <c r="F36" t="str">
        <v>Methyl Chloroform</v>
      </c>
      <c r="G36" t="str">
        <v>Methyl Chloroform</v>
      </c>
      <c r="H36" t="str">
        <v>Methyl Chloroform</v>
      </c>
      <c r="I36" t="str">
        <v>Methyl Chloroform</v>
      </c>
      <c r="J36" t="str">
        <v>Methyl Chloroform</v>
      </c>
      <c r="K36" t="str">
        <v>Methyl Chloroform</v>
      </c>
      <c r="L36" t="str">
        <v>Methyl Chloroform</v>
      </c>
      <c r="M36" t="str">
        <v>Methyl Chloroform</v>
      </c>
      <c r="N36" t="str">
        <v>Methyl Chloroform</v>
      </c>
      <c r="O36" t="str">
        <v>Methyl Chloroform</v>
      </c>
      <c r="P36" t="str">
        <v>Methyl Chloroform</v>
      </c>
      <c r="Q36" t="str">
        <v>Methyl Chloroform</v>
      </c>
      <c r="R36" t="str">
        <v>Methyl Chloroform</v>
      </c>
      <c r="S36" t="str">
        <v>Methyl Chloroform</v>
      </c>
      <c r="T36" t="str">
        <v>Methyl Chloroform</v>
      </c>
      <c r="U36" t="str">
        <v>Methyl Chloroform</v>
      </c>
      <c r="V36" t="str">
        <v>Methyl Chloroform</v>
      </c>
    </row>
    <row r="37" spans="1:22" x14ac:dyDescent="0.2">
      <c r="A37" s="334" t="s">
        <v>1498</v>
      </c>
      <c r="B37" s="249"/>
      <c r="C37" s="2" t="s">
        <v>1101</v>
      </c>
      <c r="D37" t="str">
        <v>Methyl Cyclohexane</v>
      </c>
      <c r="E37" t="str">
        <v>Methyl Cyclohexane</v>
      </c>
      <c r="F37" t="str">
        <v>Methyl Cyclohexane</v>
      </c>
      <c r="G37" t="str">
        <v>Methyl Cyclohexane</v>
      </c>
      <c r="H37" t="str">
        <v>Methyl Cyclohexane</v>
      </c>
      <c r="I37" t="str">
        <v>Methyl Cyclohexane</v>
      </c>
      <c r="J37" t="str">
        <v>Methyl Cyclohexane</v>
      </c>
      <c r="K37" t="str">
        <v>Methyl Cyclohexane</v>
      </c>
      <c r="L37" t="str">
        <v>Methyl Cyclohexane</v>
      </c>
      <c r="M37" t="str">
        <v>Methyl Cyclohexane</v>
      </c>
      <c r="N37" t="str">
        <v>Methyl Cyclohexane</v>
      </c>
      <c r="O37" t="str">
        <v>Methyl Cyclohexane</v>
      </c>
      <c r="P37" t="str">
        <v>Methyl Cyclohexane</v>
      </c>
      <c r="Q37" t="str">
        <v>Methyl Cyclohexane</v>
      </c>
      <c r="R37" t="str">
        <v>Methyl Cyclohexane</v>
      </c>
      <c r="S37" t="str">
        <v>Methyl Cyclohexane</v>
      </c>
      <c r="T37" t="str">
        <v>Methyl Cyclohexane</v>
      </c>
      <c r="U37" t="str">
        <v>Methyl Cyclohexane</v>
      </c>
      <c r="V37" t="str">
        <v>Methyl Cyclohexane</v>
      </c>
    </row>
    <row r="38" spans="1:22" x14ac:dyDescent="0.2">
      <c r="A38" s="334" t="s">
        <v>1499</v>
      </c>
      <c r="B38" s="249"/>
      <c r="C38" s="2" t="s">
        <v>1077</v>
      </c>
      <c r="D38" t="str">
        <v>Neon</v>
      </c>
      <c r="E38" t="str">
        <v>Neon</v>
      </c>
      <c r="F38" t="str">
        <v>Neon</v>
      </c>
      <c r="G38" t="str">
        <v>Neon</v>
      </c>
      <c r="H38" t="str">
        <v>Neon</v>
      </c>
      <c r="I38" t="str">
        <v>Neon</v>
      </c>
      <c r="J38" t="str">
        <v>Neon</v>
      </c>
      <c r="K38" t="str">
        <v>Neon</v>
      </c>
      <c r="L38" t="str">
        <v>Neon</v>
      </c>
      <c r="M38" t="str">
        <v>Neon</v>
      </c>
      <c r="N38" t="str">
        <v>Neon</v>
      </c>
      <c r="O38" t="str">
        <v>Neon</v>
      </c>
      <c r="P38" t="str">
        <v>Neon</v>
      </c>
      <c r="Q38" t="str">
        <v>Neon</v>
      </c>
      <c r="R38" t="str">
        <v>Neon</v>
      </c>
      <c r="S38" t="str">
        <v>Neon</v>
      </c>
      <c r="T38" t="str">
        <v>Neon</v>
      </c>
      <c r="U38" t="str">
        <v>Neon</v>
      </c>
      <c r="V38" t="str">
        <v>Neon</v>
      </c>
    </row>
    <row r="39" spans="1:22" x14ac:dyDescent="0.2">
      <c r="A39" s="334" t="s">
        <v>1500</v>
      </c>
      <c r="B39" s="249"/>
      <c r="C39" s="2" t="s">
        <v>1780</v>
      </c>
      <c r="D39" t="str">
        <v>Nonane</v>
      </c>
      <c r="E39" t="str">
        <v>Nonane</v>
      </c>
      <c r="F39" t="str">
        <v>Nonane</v>
      </c>
      <c r="G39" t="str">
        <v>Nonane</v>
      </c>
      <c r="H39" t="str">
        <v>Nonane</v>
      </c>
      <c r="I39" t="str">
        <v>Nonane</v>
      </c>
      <c r="J39" t="str">
        <v>Nonane</v>
      </c>
      <c r="K39" t="str">
        <v>Nonane</v>
      </c>
      <c r="L39" t="str">
        <v>Nonane</v>
      </c>
      <c r="M39" t="str">
        <v>Nonane</v>
      </c>
      <c r="N39" t="str">
        <v>Nonane</v>
      </c>
      <c r="O39" t="str">
        <v>Nonane</v>
      </c>
      <c r="P39" t="str">
        <v>Nonane</v>
      </c>
      <c r="Q39" t="str">
        <v>Nonane</v>
      </c>
      <c r="R39" t="str">
        <v>Nonane</v>
      </c>
      <c r="S39" t="str">
        <v>Nonane</v>
      </c>
      <c r="T39" t="str">
        <v>Nonane</v>
      </c>
      <c r="U39" t="str">
        <v>Nonane</v>
      </c>
      <c r="V39" t="str">
        <v>Nonane</v>
      </c>
    </row>
    <row r="40" spans="1:22" x14ac:dyDescent="0.2">
      <c r="A40" s="334" t="s">
        <v>1501</v>
      </c>
      <c r="B40" s="249"/>
      <c r="C40" s="2" t="s">
        <v>1103</v>
      </c>
      <c r="D40" t="str">
        <v>Oxides of Nitrogen</v>
      </c>
      <c r="E40" t="str">
        <v>Oxides of Nitrogen</v>
      </c>
      <c r="F40" t="str">
        <v>Oxides of Nitrogen</v>
      </c>
      <c r="G40" t="str">
        <v>Oxides of Nitrogen</v>
      </c>
      <c r="H40" t="str">
        <v>Oxides of Nitrogen</v>
      </c>
      <c r="I40" t="str">
        <v>Oxides of Nitrogen</v>
      </c>
      <c r="J40" t="str">
        <v>Oxides of Nitrogen</v>
      </c>
      <c r="K40" t="str">
        <v>Oxides of Nitrogen</v>
      </c>
      <c r="L40" t="str">
        <v>Oxides of Nitrogen</v>
      </c>
      <c r="M40" t="str">
        <v>Oxides of Nitrogen</v>
      </c>
      <c r="N40" t="str">
        <v>Oxides of Nitrogen</v>
      </c>
      <c r="O40" t="str">
        <v>Oxides of Nitrogen</v>
      </c>
      <c r="P40" t="str">
        <v>Oxides of Nitrogen</v>
      </c>
      <c r="Q40" t="str">
        <v>Oxides of Nitrogen</v>
      </c>
      <c r="R40" t="str">
        <v>Oxides of Nitrogen</v>
      </c>
      <c r="S40" t="str">
        <v>Oxides of Nitrogen</v>
      </c>
      <c r="T40" t="str">
        <v>Oxides of Nitrogen</v>
      </c>
      <c r="U40" t="str">
        <v>Oxides of Nitrogen</v>
      </c>
      <c r="V40" t="str">
        <v>Oxides of Nitrogen</v>
      </c>
    </row>
    <row r="41" spans="1:22" x14ac:dyDescent="0.2">
      <c r="A41" s="334" t="s">
        <v>1105</v>
      </c>
      <c r="B41" s="249"/>
      <c r="C41" s="2" t="s">
        <v>1775</v>
      </c>
      <c r="D41" t="str">
        <v>Pentaerythritol</v>
      </c>
      <c r="E41" t="str">
        <v>Pentaerythritol</v>
      </c>
      <c r="F41" t="str">
        <v>Pentaerythritol</v>
      </c>
      <c r="G41" t="str">
        <v>Pentaerythritol</v>
      </c>
      <c r="H41" t="str">
        <v>Pentaerythritol</v>
      </c>
      <c r="I41" t="str">
        <v>Pentaerythritol</v>
      </c>
      <c r="J41" t="str">
        <v>Pentaerythritol</v>
      </c>
      <c r="K41" t="str">
        <v>Pentaerythritol</v>
      </c>
      <c r="L41" t="str">
        <v>Pentaerythritol</v>
      </c>
      <c r="M41" t="str">
        <v>Pentaerythritol</v>
      </c>
      <c r="N41" t="str">
        <v>Pentaerythritol</v>
      </c>
      <c r="O41" t="str">
        <v>Pentaerythritol</v>
      </c>
      <c r="P41" t="str">
        <v>Pentaerythritol</v>
      </c>
      <c r="Q41" t="str">
        <v>Pentaerythritol</v>
      </c>
      <c r="R41" t="str">
        <v>Pentaerythritol</v>
      </c>
      <c r="S41" t="str">
        <v>Pentaerythritol</v>
      </c>
      <c r="T41" t="str">
        <v>Pentaerythritol</v>
      </c>
      <c r="U41" t="str">
        <v>Pentaerythritol</v>
      </c>
      <c r="V41" t="str">
        <v>Pentaerythritol</v>
      </c>
    </row>
    <row r="42" spans="1:22" x14ac:dyDescent="0.2">
      <c r="A42" s="334" t="s">
        <v>1502</v>
      </c>
      <c r="B42" s="249"/>
      <c r="C42" s="2" t="s">
        <v>1776</v>
      </c>
      <c r="D42" t="str">
        <v>Plaster of Paris</v>
      </c>
      <c r="E42" t="str">
        <v>Plaster of Paris</v>
      </c>
      <c r="F42" t="str">
        <v>Plaster of Paris</v>
      </c>
      <c r="G42" t="str">
        <v>Plaster of Paris</v>
      </c>
      <c r="H42" t="str">
        <v>Plaster of Paris</v>
      </c>
      <c r="I42" t="str">
        <v>Plaster of Paris</v>
      </c>
      <c r="J42" t="str">
        <v>Plaster of Paris</v>
      </c>
      <c r="K42" t="str">
        <v>Plaster of Paris</v>
      </c>
      <c r="L42" t="str">
        <v>Plaster of Paris</v>
      </c>
      <c r="M42" t="str">
        <v>Plaster of Paris</v>
      </c>
      <c r="N42" t="str">
        <v>Plaster of Paris</v>
      </c>
      <c r="O42" t="str">
        <v>Plaster of Paris</v>
      </c>
      <c r="P42" t="str">
        <v>Plaster of Paris</v>
      </c>
      <c r="Q42" t="str">
        <v>Plaster of Paris</v>
      </c>
      <c r="R42" t="str">
        <v>Plaster of Paris</v>
      </c>
      <c r="S42" t="str">
        <v>Plaster of Paris</v>
      </c>
      <c r="T42" t="str">
        <v>Plaster of Paris</v>
      </c>
      <c r="U42" t="str">
        <v>Plaster of Paris</v>
      </c>
      <c r="V42" t="str">
        <v>Plaster of Paris</v>
      </c>
    </row>
    <row r="43" spans="1:22" x14ac:dyDescent="0.2">
      <c r="A43" s="334" t="s">
        <v>1107</v>
      </c>
      <c r="B43" s="249"/>
      <c r="C43" s="2" t="s">
        <v>1108</v>
      </c>
      <c r="D43" t="str">
        <v>Propane</v>
      </c>
      <c r="E43" t="str">
        <v>Propane</v>
      </c>
      <c r="F43" t="str">
        <v>Propane</v>
      </c>
      <c r="G43" t="str">
        <v>Propane</v>
      </c>
      <c r="H43" t="str">
        <v>Propane</v>
      </c>
      <c r="I43" t="str">
        <v>Propane</v>
      </c>
      <c r="J43" t="str">
        <v>Propane</v>
      </c>
      <c r="K43" t="str">
        <v>Propane</v>
      </c>
      <c r="L43" t="str">
        <v>Propane</v>
      </c>
      <c r="M43" t="str">
        <v>Propane</v>
      </c>
      <c r="N43" t="str">
        <v>Propane</v>
      </c>
      <c r="O43" t="str">
        <v>Propane</v>
      </c>
      <c r="P43" t="str">
        <v>Propane</v>
      </c>
      <c r="Q43" t="str">
        <v>Propane</v>
      </c>
      <c r="R43" t="str">
        <v>Propane</v>
      </c>
      <c r="S43" t="str">
        <v>Propane</v>
      </c>
      <c r="T43" t="str">
        <v>Propane</v>
      </c>
      <c r="U43" t="str">
        <v>Propane</v>
      </c>
      <c r="V43" t="str">
        <v>Propane</v>
      </c>
    </row>
    <row r="44" spans="1:22" x14ac:dyDescent="0.2">
      <c r="A44" s="334" t="s">
        <v>1109</v>
      </c>
      <c r="B44" s="249"/>
      <c r="C44" s="2" t="s">
        <v>1098</v>
      </c>
      <c r="D44" t="str">
        <v>Propyl Alcohol</v>
      </c>
      <c r="E44" t="str">
        <v>Propyl Alcohol</v>
      </c>
      <c r="F44" t="str">
        <v>Propyl Alcohol</v>
      </c>
      <c r="G44" t="str">
        <v>Propyl Alcohol</v>
      </c>
      <c r="H44" t="str">
        <v>Propyl Alcohol</v>
      </c>
      <c r="I44" t="str">
        <v>Propyl Alcohol</v>
      </c>
      <c r="J44" t="str">
        <v>Propyl Alcohol</v>
      </c>
      <c r="K44" t="str">
        <v>Propyl Alcohol</v>
      </c>
      <c r="L44" t="str">
        <v>Propyl Alcohol</v>
      </c>
      <c r="M44" t="str">
        <v>Propyl Alcohol</v>
      </c>
      <c r="N44" t="str">
        <v>Propyl Alcohol</v>
      </c>
      <c r="O44" t="str">
        <v>Propyl Alcohol</v>
      </c>
      <c r="P44" t="str">
        <v>Propyl Alcohol</v>
      </c>
      <c r="Q44" t="str">
        <v>Propyl Alcohol</v>
      </c>
      <c r="R44" t="str">
        <v>Propyl Alcohol</v>
      </c>
      <c r="S44" t="str">
        <v>Propyl Alcohol</v>
      </c>
      <c r="T44" t="str">
        <v>Propyl Alcohol</v>
      </c>
      <c r="U44" t="str">
        <v>Propyl Alcohol</v>
      </c>
      <c r="V44" t="str">
        <v>Propyl Alcohol</v>
      </c>
    </row>
    <row r="45" spans="1:22" x14ac:dyDescent="0.2">
      <c r="A45" s="334" t="s">
        <v>1110</v>
      </c>
      <c r="B45" s="249"/>
      <c r="C45" s="2" t="s">
        <v>1111</v>
      </c>
      <c r="D45" t="str">
        <v>Propyl Ether</v>
      </c>
      <c r="E45" t="str">
        <v>Propyl Ether</v>
      </c>
      <c r="F45" t="str">
        <v>Propyl Ether</v>
      </c>
      <c r="G45" t="str">
        <v>Propyl Ether</v>
      </c>
      <c r="H45" t="str">
        <v>Propyl Ether</v>
      </c>
      <c r="I45" t="str">
        <v>Propyl Ether</v>
      </c>
      <c r="J45" t="str">
        <v>Propyl Ether</v>
      </c>
      <c r="K45" t="str">
        <v>Propyl Ether</v>
      </c>
      <c r="L45" t="str">
        <v>Propyl Ether</v>
      </c>
      <c r="M45" t="str">
        <v>Propyl Ether</v>
      </c>
      <c r="N45" t="str">
        <v>Propyl Ether</v>
      </c>
      <c r="O45" t="str">
        <v>Propyl Ether</v>
      </c>
      <c r="P45" t="str">
        <v>Propyl Ether</v>
      </c>
      <c r="Q45" t="str">
        <v>Propyl Ether</v>
      </c>
      <c r="R45" t="str">
        <v>Propyl Ether</v>
      </c>
      <c r="S45" t="str">
        <v>Propyl Ether</v>
      </c>
      <c r="T45" t="str">
        <v>Propyl Ether</v>
      </c>
      <c r="U45" t="str">
        <v>Propyl Ether</v>
      </c>
      <c r="V45" t="str">
        <v>Propyl Ether</v>
      </c>
    </row>
    <row r="46" spans="1:22" x14ac:dyDescent="0.2">
      <c r="A46" s="334" t="s">
        <v>1112</v>
      </c>
      <c r="B46" s="249"/>
      <c r="C46" s="2" t="s">
        <v>1773</v>
      </c>
      <c r="D46" t="str">
        <v>Propylene</v>
      </c>
      <c r="E46" t="str">
        <v>Propylene</v>
      </c>
      <c r="F46" t="str">
        <v>Propylene</v>
      </c>
      <c r="G46" t="str">
        <v>Propylene</v>
      </c>
      <c r="H46" t="str">
        <v>Propylene</v>
      </c>
      <c r="I46" t="str">
        <v>Propylene</v>
      </c>
      <c r="J46" t="str">
        <v>Propylene</v>
      </c>
      <c r="K46" t="str">
        <v>Propylene</v>
      </c>
      <c r="L46" t="str">
        <v>Propylene</v>
      </c>
      <c r="M46" t="str">
        <v>Propylene</v>
      </c>
      <c r="N46" t="str">
        <v>Propylene</v>
      </c>
      <c r="O46" t="str">
        <v>Propylene</v>
      </c>
      <c r="P46" t="str">
        <v>Propylene</v>
      </c>
      <c r="Q46" t="str">
        <v>Propylene</v>
      </c>
      <c r="R46" t="str">
        <v>Propylene</v>
      </c>
      <c r="S46" t="str">
        <v>Propylene</v>
      </c>
      <c r="T46" t="str">
        <v>Propylene</v>
      </c>
      <c r="U46" t="str">
        <v>Propylene</v>
      </c>
      <c r="V46" t="str">
        <v>Propylene</v>
      </c>
    </row>
    <row r="47" spans="1:22" x14ac:dyDescent="0.2">
      <c r="A47" s="334" t="s">
        <v>1113</v>
      </c>
      <c r="B47" s="249"/>
      <c r="C47" s="2" t="s">
        <v>1114</v>
      </c>
      <c r="D47" t="str">
        <v>Refinery Petroleum Fractions (except for pyrolysis naphthas and pyrolysis gasoline) containing less than ten volume percent benzene</v>
      </c>
      <c r="E47" t="str">
        <v>Refinery Petroleum Fractions (except for pyrolysis naphthas and pyrolysis gasoline) containing less than ten volume percent benzene</v>
      </c>
      <c r="F47" t="str">
        <v>Refinery Petroleum Fractions (except for pyrolysis naphthas and pyrolysis gasoline) containing less than ten volume percent benzene</v>
      </c>
      <c r="G47" t="str">
        <v>Refinery Petroleum Fractions (except for pyrolysis naphthas and pyrolysis gasoline) containing less than ten volume percent benzene</v>
      </c>
      <c r="H47" t="str">
        <v>Refinery Petroleum Fractions (except for pyrolysis naphthas and pyrolysis gasoline) containing less than ten volume percent benzene</v>
      </c>
      <c r="I47" t="str">
        <v>Refinery Petroleum Fractions (except for pyrolysis naphthas and pyrolysis gasoline) containing less than ten volume percent benzene</v>
      </c>
      <c r="J47" t="str">
        <v>Refinery Petroleum Fractions (except for pyrolysis naphthas and pyrolysis gasoline) containing less than ten volume percent benzene</v>
      </c>
      <c r="K47" t="str">
        <v>Refinery Petroleum Fractions (except for pyrolysis naphthas and pyrolysis gasoline) containing less than ten volume percent benzene</v>
      </c>
      <c r="L47" t="str">
        <v>Refinery Petroleum Fractions (except for pyrolysis naphthas and pyrolysis gasoline) containing less than ten volume percent benzene</v>
      </c>
      <c r="M47" t="str">
        <v>Refinery Petroleum Fractions (except for pyrolysis naphthas and pyrolysis gasoline) containing less than ten volume percent benzene</v>
      </c>
      <c r="N47" t="str">
        <v>Refinery Petroleum Fractions (except for pyrolysis naphthas and pyrolysis gasoline) containing less than ten volume percent benzene</v>
      </c>
      <c r="O47" t="str">
        <v>Refinery Petroleum Fractions (except for pyrolysis naphthas and pyrolysis gasoline) containing less than ten volume percent benzene</v>
      </c>
      <c r="P47" t="str">
        <v>Refinery Petroleum Fractions (except for pyrolysis naphthas and pyrolysis gasoline) containing less than ten volume percent benzene</v>
      </c>
      <c r="Q47" t="str">
        <v>Refinery Petroleum Fractions (except for pyrolysis naphthas and pyrolysis gasoline) containing less than ten volume percent benzene</v>
      </c>
      <c r="R47" t="str">
        <v>Refinery Petroleum Fractions (except for pyrolysis naphthas and pyrolysis gasoline) containing less than ten volume percent benzene</v>
      </c>
      <c r="S47" t="str">
        <v>Refinery Petroleum Fractions (except for pyrolysis naphthas and pyrolysis gasoline) containing less than ten volume percent benzene</v>
      </c>
      <c r="T47" t="str">
        <v>Refinery Petroleum Fractions (except for pyrolysis naphthas and pyrolysis gasoline) containing less than ten volume percent benzene</v>
      </c>
      <c r="U47" t="str">
        <v>Refinery Petroleum Fractions (except for pyrolysis naphthas and pyrolysis gasoline) containing less than ten volume percent benzene</v>
      </c>
      <c r="V47" t="str">
        <v>Refinery Petroleum Fractions (except for pyrolysis naphthas and pyrolysis gasoline) containing less than ten volume percent benzene</v>
      </c>
    </row>
    <row r="48" spans="1:22" x14ac:dyDescent="0.2">
      <c r="A48" s="334" t="s">
        <v>1106</v>
      </c>
      <c r="B48" s="249"/>
      <c r="C48" s="2" t="s">
        <v>1777</v>
      </c>
      <c r="D48" t="str">
        <v>Silicon</v>
      </c>
      <c r="E48" t="str">
        <v>Silicon</v>
      </c>
      <c r="F48" t="str">
        <v>Silicon</v>
      </c>
      <c r="G48" t="str">
        <v>Silicon</v>
      </c>
      <c r="H48" t="str">
        <v>Silicon</v>
      </c>
      <c r="I48" t="str">
        <v>Silicon</v>
      </c>
      <c r="J48" t="str">
        <v>Silicon</v>
      </c>
      <c r="K48" t="str">
        <v>Silicon</v>
      </c>
      <c r="L48" t="str">
        <v>Silicon</v>
      </c>
      <c r="M48" t="str">
        <v>Silicon</v>
      </c>
      <c r="N48" t="str">
        <v>Silicon</v>
      </c>
      <c r="O48" t="str">
        <v>Silicon</v>
      </c>
      <c r="P48" t="str">
        <v>Silicon</v>
      </c>
      <c r="Q48" t="str">
        <v>Silicon</v>
      </c>
      <c r="R48" t="str">
        <v>Silicon</v>
      </c>
      <c r="S48" t="str">
        <v>Silicon</v>
      </c>
      <c r="T48" t="str">
        <v>Silicon</v>
      </c>
      <c r="U48" t="str">
        <v>Silicon</v>
      </c>
      <c r="V48" t="str">
        <v>Silicon</v>
      </c>
    </row>
    <row r="49" spans="1:22" x14ac:dyDescent="0.2">
      <c r="A49" s="334" t="s">
        <v>1115</v>
      </c>
      <c r="B49" s="249"/>
      <c r="C49" s="2" t="s">
        <v>1778</v>
      </c>
      <c r="D49" t="str">
        <v>Silicon Carbide</v>
      </c>
      <c r="E49" t="str">
        <v>Silicon Carbide</v>
      </c>
      <c r="F49" t="str">
        <v>Silicon Carbide</v>
      </c>
      <c r="G49" t="str">
        <v>Silicon Carbide</v>
      </c>
      <c r="H49" t="str">
        <v>Silicon Carbide</v>
      </c>
      <c r="I49" t="str">
        <v>Silicon Carbide</v>
      </c>
      <c r="J49" t="str">
        <v>Silicon Carbide</v>
      </c>
      <c r="K49" t="str">
        <v>Silicon Carbide</v>
      </c>
      <c r="L49" t="str">
        <v>Silicon Carbide</v>
      </c>
      <c r="M49" t="str">
        <v>Silicon Carbide</v>
      </c>
      <c r="N49" t="str">
        <v>Silicon Carbide</v>
      </c>
      <c r="O49" t="str">
        <v>Silicon Carbide</v>
      </c>
      <c r="P49" t="str">
        <v>Silicon Carbide</v>
      </c>
      <c r="Q49" t="str">
        <v>Silicon Carbide</v>
      </c>
      <c r="R49" t="str">
        <v>Silicon Carbide</v>
      </c>
      <c r="S49" t="str">
        <v>Silicon Carbide</v>
      </c>
      <c r="T49" t="str">
        <v>Silicon Carbide</v>
      </c>
      <c r="U49" t="str">
        <v>Silicon Carbide</v>
      </c>
      <c r="V49" t="str">
        <v>Silicon Carbide</v>
      </c>
    </row>
    <row r="50" spans="1:22" x14ac:dyDescent="0.2">
      <c r="A50" s="334" t="s">
        <v>91</v>
      </c>
      <c r="B50" s="249"/>
      <c r="C50" s="2" t="s">
        <v>1750</v>
      </c>
      <c r="D50" t="str">
        <v>Starch</v>
      </c>
      <c r="E50" t="str">
        <v>Starch</v>
      </c>
      <c r="F50" t="str">
        <v>Starch</v>
      </c>
      <c r="G50" t="str">
        <v>Starch</v>
      </c>
      <c r="H50" t="str">
        <v>Starch</v>
      </c>
      <c r="I50" t="str">
        <v>Starch</v>
      </c>
      <c r="J50" t="str">
        <v>Starch</v>
      </c>
      <c r="K50" t="str">
        <v>Starch</v>
      </c>
      <c r="L50" t="str">
        <v>Starch</v>
      </c>
      <c r="M50" t="str">
        <v>Starch</v>
      </c>
      <c r="N50" t="str">
        <v>Starch</v>
      </c>
      <c r="O50" t="str">
        <v>Starch</v>
      </c>
      <c r="P50" t="str">
        <v>Starch</v>
      </c>
      <c r="Q50" t="str">
        <v>Starch</v>
      </c>
      <c r="R50" t="str">
        <v>Starch</v>
      </c>
      <c r="S50" t="str">
        <v>Starch</v>
      </c>
      <c r="T50" t="str">
        <v>Starch</v>
      </c>
      <c r="U50" t="str">
        <v>Starch</v>
      </c>
      <c r="V50" t="str">
        <v>Starch</v>
      </c>
    </row>
    <row r="51" spans="1:22" x14ac:dyDescent="0.2">
      <c r="A51" s="334" t="s">
        <v>1117</v>
      </c>
      <c r="B51" s="249"/>
      <c r="C51" s="2" t="s">
        <v>1118</v>
      </c>
      <c r="D51" t="str">
        <v>Sucrose</v>
      </c>
      <c r="E51" t="str">
        <v>Sucrose</v>
      </c>
      <c r="F51" t="str">
        <v>Sucrose</v>
      </c>
      <c r="G51" t="str">
        <v>Sucrose</v>
      </c>
      <c r="H51" t="str">
        <v>Sucrose</v>
      </c>
      <c r="I51" t="str">
        <v>Sucrose</v>
      </c>
      <c r="J51" t="str">
        <v>Sucrose</v>
      </c>
      <c r="K51" t="str">
        <v>Sucrose</v>
      </c>
      <c r="L51" t="str">
        <v>Sucrose</v>
      </c>
      <c r="M51" t="str">
        <v>Sucrose</v>
      </c>
      <c r="N51" t="str">
        <v>Sucrose</v>
      </c>
      <c r="O51" t="str">
        <v>Sucrose</v>
      </c>
      <c r="P51" t="str">
        <v>Sucrose</v>
      </c>
      <c r="Q51" t="str">
        <v>Sucrose</v>
      </c>
      <c r="R51" t="str">
        <v>Sucrose</v>
      </c>
      <c r="S51" t="str">
        <v>Sucrose</v>
      </c>
      <c r="T51" t="str">
        <v>Sucrose</v>
      </c>
      <c r="U51" t="str">
        <v>Sucrose</v>
      </c>
      <c r="V51" t="str">
        <v>Sucrose</v>
      </c>
    </row>
    <row r="52" spans="1:22" x14ac:dyDescent="0.2">
      <c r="A52" s="334" t="s">
        <v>1119</v>
      </c>
      <c r="B52" s="249"/>
      <c r="C52" s="2" t="s">
        <v>1120</v>
      </c>
      <c r="D52" t="str">
        <v>Sulfur Dioxide</v>
      </c>
      <c r="E52" t="str">
        <v>Sulfur Dioxide</v>
      </c>
      <c r="F52" t="str">
        <v>Sulfur Dioxide</v>
      </c>
      <c r="G52" t="str">
        <v>Sulfur Dioxide</v>
      </c>
      <c r="H52" t="str">
        <v>Sulfur Dioxide</v>
      </c>
      <c r="I52" t="str">
        <v>Sulfur Dioxide</v>
      </c>
      <c r="J52" t="str">
        <v>Sulfur Dioxide</v>
      </c>
      <c r="K52" t="str">
        <v>Sulfur Dioxide</v>
      </c>
      <c r="L52" t="str">
        <v>Sulfur Dioxide</v>
      </c>
      <c r="M52" t="str">
        <v>Sulfur Dioxide</v>
      </c>
      <c r="N52" t="str">
        <v>Sulfur Dioxide</v>
      </c>
      <c r="O52" t="str">
        <v>Sulfur Dioxide</v>
      </c>
      <c r="P52" t="str">
        <v>Sulfur Dioxide</v>
      </c>
      <c r="Q52" t="str">
        <v>Sulfur Dioxide</v>
      </c>
      <c r="R52" t="str">
        <v>Sulfur Dioxide</v>
      </c>
      <c r="S52" t="str">
        <v>Sulfur Dioxide</v>
      </c>
      <c r="T52" t="str">
        <v>Sulfur Dioxide</v>
      </c>
      <c r="U52" t="str">
        <v>Sulfur Dioxide</v>
      </c>
      <c r="V52" t="str">
        <v>Sulfur Dioxide</v>
      </c>
    </row>
    <row r="53" spans="1:22" x14ac:dyDescent="0.2">
      <c r="A53" s="334" t="s">
        <v>1503</v>
      </c>
      <c r="B53" s="249"/>
      <c r="C53" s="2" t="s">
        <v>1779</v>
      </c>
      <c r="D53" t="str">
        <v>Zinc Oxide</v>
      </c>
      <c r="E53" t="str">
        <v>Zinc Oxide</v>
      </c>
      <c r="F53" t="str">
        <v>Zinc Oxide</v>
      </c>
      <c r="G53" t="str">
        <v>Zinc Oxide</v>
      </c>
      <c r="H53" t="str">
        <v>Zinc Oxide</v>
      </c>
      <c r="I53" t="str">
        <v>Zinc Oxide</v>
      </c>
      <c r="J53" t="str">
        <v>Zinc Oxide</v>
      </c>
      <c r="K53" t="str">
        <v>Zinc Oxide</v>
      </c>
      <c r="L53" t="str">
        <v>Zinc Oxide</v>
      </c>
      <c r="M53" t="str">
        <v>Zinc Oxide</v>
      </c>
      <c r="N53" t="str">
        <v>Zinc Oxide</v>
      </c>
      <c r="O53" t="str">
        <v>Zinc Oxide</v>
      </c>
      <c r="P53" t="str">
        <v>Zinc Oxide</v>
      </c>
      <c r="Q53" t="str">
        <v>Zinc Oxide</v>
      </c>
      <c r="R53" t="str">
        <v>Zinc Oxide</v>
      </c>
      <c r="S53" t="str">
        <v>Zinc Oxide</v>
      </c>
      <c r="T53" t="str">
        <v>Zinc Oxide</v>
      </c>
      <c r="U53" t="str">
        <v>Zinc Oxide</v>
      </c>
      <c r="V53" t="str">
        <v>Zinc Oxide</v>
      </c>
    </row>
    <row r="54" spans="1:22" x14ac:dyDescent="0.2">
      <c r="A54" s="334" t="s">
        <v>1504</v>
      </c>
      <c r="B54" s="249"/>
      <c r="C54" s="2" t="s">
        <v>1074</v>
      </c>
      <c r="D54" t="str">
        <v>Zinc Stearate</v>
      </c>
      <c r="E54" t="str">
        <v>Zinc Stearate</v>
      </c>
      <c r="F54" t="str">
        <v>Zinc Stearate</v>
      </c>
      <c r="G54" t="str">
        <v>Zinc Stearate</v>
      </c>
      <c r="H54" t="str">
        <v>Zinc Stearate</v>
      </c>
      <c r="I54" t="str">
        <v>Zinc Stearate</v>
      </c>
      <c r="J54" t="str">
        <v>Zinc Stearate</v>
      </c>
      <c r="K54" t="str">
        <v>Zinc Stearate</v>
      </c>
      <c r="L54" t="str">
        <v>Zinc Stearate</v>
      </c>
      <c r="M54" t="str">
        <v>Zinc Stearate</v>
      </c>
      <c r="N54" t="str">
        <v>Zinc Stearate</v>
      </c>
      <c r="O54" t="str">
        <v>Zinc Stearate</v>
      </c>
      <c r="P54" t="str">
        <v>Zinc Stearate</v>
      </c>
      <c r="Q54" t="str">
        <v>Zinc Stearate</v>
      </c>
      <c r="R54" t="str">
        <v>Zinc Stearate</v>
      </c>
      <c r="S54" t="str">
        <v>Zinc Stearate</v>
      </c>
      <c r="T54" t="str">
        <v>Zinc Stearate</v>
      </c>
      <c r="U54" t="str">
        <v>Zinc Stearate</v>
      </c>
      <c r="V54" t="str">
        <v>Zinc Stearate</v>
      </c>
    </row>
    <row r="55" spans="1:22" x14ac:dyDescent="0.2"/>
    <row r="56" spans="1:22" x14ac:dyDescent="0.2">
      <c r="A56" s="251" t="s">
        <v>1851</v>
      </c>
      <c r="B56" s="67"/>
    </row>
    <row r="57" spans="1:22" x14ac:dyDescent="0.2">
      <c r="A57" s="389" t="s">
        <v>2115</v>
      </c>
    </row>
  </sheetData>
  <sheetProtection algorithmName="SHA-512" hashValue="9hvV4EVBglmRHoCLy6IyQcS8WIKkbgAL4JRKl4+rK/H7QoaTyxgO2vOHMcltgGkEniHkE77ATd5/hDiBoEWkSw==" saltValue="t4VkwM1sbzcVeFTie/cfGQ==" spinCount="100000" sheet="1" objects="1" scenarios="1" formatColumns="0" formatRows="0" autoFilter="0"/>
  <hyperlinks>
    <hyperlink ref="A56" location="'List-262 chemicals'!A1" tooltip="Link to optional emission summary worksheet" display="Click here to go to List of 106.262 Chemical sheet" xr:uid="{DCA19479-9289-4A7C-AF37-9C24DD0E3422}"/>
  </hyperlinks>
  <pageMargins left="0.7" right="0.7" top="0.75" bottom="0.75" header="0.3" footer="0.3"/>
  <pageSetup orientation="portrait" r:id="rId1"/>
  <headerFooter>
    <oddHeader>&amp;CTexas Commission on Environmental Quality
General Facilities Workbook
&amp;A&amp;RDate: &amp;D
Project/Permit: __________
Company: __________</oddHeader>
    <oddFooter>&amp;LTCEQ - Form 20896 (Revised 1/23)&amp;CPage &amp;P</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tabColor rgb="FFDCDCFF"/>
  </sheetPr>
  <dimension ref="A1:X102"/>
  <sheetViews>
    <sheetView showGridLines="0" zoomScaleNormal="100" workbookViewId="0">
      <selection sqref="A1:B1"/>
    </sheetView>
  </sheetViews>
  <sheetFormatPr defaultColWidth="0" defaultRowHeight="14.25" zeroHeight="1" x14ac:dyDescent="0.2"/>
  <cols>
    <col min="1" max="1" width="60.625" style="61" customWidth="1"/>
    <col min="2" max="2" width="12.5" style="121" customWidth="1"/>
    <col min="3" max="3" width="2.625" style="121" customWidth="1"/>
    <col min="4" max="4" width="16" style="1" hidden="1" customWidth="1"/>
    <col min="5" max="16384" width="9" style="1" hidden="1"/>
  </cols>
  <sheetData>
    <row r="1" spans="1:24" ht="18.75" thickBot="1" x14ac:dyDescent="0.25">
      <c r="A1" s="571" t="s">
        <v>1842</v>
      </c>
      <c r="B1" s="572"/>
      <c r="D1" s="1" t="s">
        <v>1786</v>
      </c>
      <c r="E1" s="1" t="s">
        <v>1787</v>
      </c>
      <c r="F1" s="1" t="s">
        <v>1787</v>
      </c>
      <c r="G1" s="1" t="s">
        <v>1787</v>
      </c>
      <c r="H1" s="1" t="s">
        <v>1787</v>
      </c>
      <c r="I1" s="1" t="s">
        <v>1787</v>
      </c>
      <c r="J1" s="1" t="s">
        <v>1787</v>
      </c>
      <c r="K1" s="1" t="s">
        <v>1787</v>
      </c>
      <c r="L1" s="1" t="s">
        <v>1787</v>
      </c>
      <c r="M1" s="1" t="s">
        <v>1787</v>
      </c>
      <c r="N1" s="1" t="s">
        <v>1787</v>
      </c>
      <c r="O1" s="1" t="s">
        <v>1787</v>
      </c>
      <c r="P1" s="1" t="s">
        <v>1787</v>
      </c>
      <c r="Q1" s="1" t="s">
        <v>1787</v>
      </c>
      <c r="R1" s="1" t="s">
        <v>1787</v>
      </c>
      <c r="S1" s="1" t="s">
        <v>1787</v>
      </c>
      <c r="T1" s="1" t="s">
        <v>1787</v>
      </c>
      <c r="U1" s="1" t="s">
        <v>1787</v>
      </c>
      <c r="V1" s="1" t="s">
        <v>1787</v>
      </c>
      <c r="W1" s="1" t="s">
        <v>1787</v>
      </c>
      <c r="X1" s="1" t="s">
        <v>1787</v>
      </c>
    </row>
    <row r="2" spans="1:24" ht="30" customHeight="1" x14ac:dyDescent="0.2">
      <c r="A2" s="573" t="s">
        <v>2081</v>
      </c>
      <c r="B2" s="574"/>
    </row>
    <row r="3" spans="1:24" ht="30" customHeight="1" thickBot="1" x14ac:dyDescent="0.25">
      <c r="A3" s="575" t="s">
        <v>2079</v>
      </c>
      <c r="B3" s="576"/>
    </row>
    <row r="4" spans="1:24" x14ac:dyDescent="0.2"/>
    <row r="5" spans="1:24" ht="18" thickBot="1" x14ac:dyDescent="0.3">
      <c r="A5" s="336" t="s">
        <v>6</v>
      </c>
      <c r="B5" s="337" t="s">
        <v>1872</v>
      </c>
      <c r="D5" s="34" t="s">
        <v>1674</v>
      </c>
    </row>
    <row r="6" spans="1:24" x14ac:dyDescent="0.2">
      <c r="A6" s="172" t="s">
        <v>7</v>
      </c>
      <c r="B6" s="218">
        <v>590</v>
      </c>
      <c r="C6" s="172"/>
      <c r="D6" s="2" t="s">
        <v>1676</v>
      </c>
      <c r="E6" s="1" t="str" cm="1">
        <f t="array" ref="E6:E99">_xlfn._xlws.SORT(_xlfn._xlws.FILTER(A6:A99,ISNUMBER(SEARCH('§106.262 Checklist'!A12,A6:A99)),"not found"))</f>
        <v>Acetaldehyde</v>
      </c>
      <c r="F6" s="1" t="str" cm="1">
        <f t="array" ref="F6:F99">_xlfn._xlws.SORT(_xlfn._xlws.FILTER(A6:A99,ISNUMBER(SEARCH('§106.262 Checklist'!A13,A6:A99)),"not found"))</f>
        <v>Acetaldehyde</v>
      </c>
      <c r="G6" s="1" t="str" cm="1">
        <f t="array" ref="G6:G99">_xlfn._xlws.SORT(_xlfn._xlws.FILTER(A6:A99,ISNUMBER(SEARCH('§106.262 Checklist'!A14,A6:A99)),"not found"))</f>
        <v>Acetaldehyde</v>
      </c>
      <c r="H6" s="1" t="str" cm="1">
        <f t="array" ref="H6:H99">_xlfn._xlws.SORT(_xlfn._xlws.FILTER(A6:A99,ISNUMBER(SEARCH('§106.262 Checklist'!A15,A6:A99)),"not found"))</f>
        <v>Acetaldehyde</v>
      </c>
      <c r="I6" s="1" t="str" cm="1">
        <f t="array" ref="I6:I99">_xlfn._xlws.SORT(_xlfn._xlws.FILTER(A6:A99,ISNUMBER(SEARCH('§106.262 Checklist'!A16,A6:A99)),"not found"))</f>
        <v>Acetaldehyde</v>
      </c>
      <c r="J6" s="1" t="str" cm="1">
        <f t="array" ref="J6:J99">_xlfn._xlws.SORT(_xlfn._xlws.FILTER(A6:A99,ISNUMBER(SEARCH('§106.262 Checklist'!A17,A6:A99)),"not found"))</f>
        <v>Acetaldehyde</v>
      </c>
      <c r="K6" s="1" t="str" cm="1">
        <f t="array" ref="K6:K99">_xlfn._xlws.SORT(_xlfn._xlws.FILTER(A6:A99,ISNUMBER(SEARCH('§106.262 Checklist'!A18,A6:A99)),"not found"))</f>
        <v>Acetaldehyde</v>
      </c>
      <c r="L6" s="1" t="str" cm="1">
        <f t="array" ref="L6:L99">_xlfn._xlws.SORT(_xlfn._xlws.FILTER(A6:A99,ISNUMBER(SEARCH('§106.262 Checklist'!A19,A6:A99)),"not found"))</f>
        <v>Acetaldehyde</v>
      </c>
      <c r="M6" s="1" t="str" cm="1">
        <f t="array" ref="M6:M99">_xlfn._xlws.SORT(_xlfn._xlws.FILTER(A6:A99,ISNUMBER(SEARCH('§106.262 Checklist'!A20,A6:A99)),"not found"))</f>
        <v>Acetaldehyde</v>
      </c>
      <c r="N6" s="1" t="str" cm="1">
        <f t="array" ref="N6:N99">_xlfn._xlws.SORT(_xlfn._xlws.FILTER(A6:A99,ISNUMBER(SEARCH('§106.262 Checklist'!A21,A6:A99)),"not found"))</f>
        <v>Acetaldehyde</v>
      </c>
      <c r="O6" s="1" t="str" cm="1">
        <f t="array" ref="O6:O99">_xlfn._xlws.SORT(_xlfn._xlws.FILTER(A6:A99,ISNUMBER(SEARCH('§106.262 Checklist'!A22,A6:A99)),"not found"))</f>
        <v>Acetaldehyde</v>
      </c>
      <c r="P6" s="1" t="str" cm="1">
        <f t="array" ref="P6:P99">_xlfn._xlws.SORT(_xlfn._xlws.FILTER(A6:A99,ISNUMBER(SEARCH('§106.262 Checklist'!A23,A6:A99)),"not found"))</f>
        <v>Acetaldehyde</v>
      </c>
      <c r="Q6" s="1" t="str" cm="1">
        <f t="array" ref="Q6:Q99">_xlfn._xlws.SORT(_xlfn._xlws.FILTER(A6:A99,ISNUMBER(SEARCH('§106.262 Checklist'!A24,A6:A99)),"not found"))</f>
        <v>Acetaldehyde</v>
      </c>
      <c r="R6" s="1" t="str" cm="1">
        <f t="array" ref="R6:R99">_xlfn._xlws.SORT(_xlfn._xlws.FILTER(A6:A99,ISNUMBER(SEARCH('§106.262 Checklist'!A25,A6:A99)),"not found"))</f>
        <v>Acetaldehyde</v>
      </c>
      <c r="S6" s="1" t="str" cm="1">
        <f t="array" ref="S6:S99">_xlfn._xlws.SORT(_xlfn._xlws.FILTER(A6:A99,ISNUMBER(SEARCH('§106.262 Checklist'!A26,A6:A99)),"not found"))</f>
        <v>Acetaldehyde</v>
      </c>
      <c r="T6" s="1" t="str" cm="1">
        <f t="array" ref="T6:T99">_xlfn._xlws.SORT(_xlfn._xlws.FILTER(A6:A99,ISNUMBER(SEARCH('§106.262 Checklist'!A27,A6:A99)),"not found"))</f>
        <v>Acetaldehyde</v>
      </c>
      <c r="U6" s="1" t="str" cm="1">
        <f t="array" ref="U6:U99">_xlfn._xlws.SORT(_xlfn._xlws.FILTER(A6:A99,ISNUMBER(SEARCH('§106.262 Checklist'!A28,A6:A99)),"not found"))</f>
        <v>Acetaldehyde</v>
      </c>
      <c r="V6" s="1" t="str" cm="1">
        <f t="array" ref="V6:V99">_xlfn._xlws.SORT(_xlfn._xlws.FILTER(A6:A99,ISNUMBER(SEARCH('§106.262 Checklist'!A29,A6:A99)),"not found"))</f>
        <v>Acetaldehyde</v>
      </c>
      <c r="W6" s="1" t="str" cm="1">
        <f t="array" ref="W6:W99">_xlfn._xlws.SORT(_xlfn._xlws.FILTER(A6:A99,ISNUMBER(SEARCH('§106.262 Checklist'!A30,A6:A99)),"not found"))</f>
        <v>Acetaldehyde</v>
      </c>
      <c r="X6" s="1" t="str" cm="1">
        <f t="array" ref="X6:X99">_xlfn._xlws.SORT(_xlfn._xlws.FILTER(A6:A99,ISNUMBER(SEARCH('§106.262 Checklist'!A31,A6:A99)),"not found"))</f>
        <v>Acetaldehyde</v>
      </c>
    </row>
    <row r="7" spans="1:24" x14ac:dyDescent="0.2">
      <c r="A7" s="172" t="s">
        <v>8</v>
      </c>
      <c r="B7" s="218">
        <v>9</v>
      </c>
      <c r="C7" s="172"/>
      <c r="D7" s="2" t="s">
        <v>122</v>
      </c>
      <c r="E7" s="1" t="str">
        <v>Acetone</v>
      </c>
      <c r="F7" s="1" t="str">
        <v>Acetone</v>
      </c>
      <c r="G7" s="1" t="str">
        <v>Acetone</v>
      </c>
      <c r="H7" s="1" t="str">
        <v>Acetone</v>
      </c>
      <c r="I7" s="1" t="str">
        <v>Acetone</v>
      </c>
      <c r="J7" s="1" t="str">
        <v>Acetone</v>
      </c>
      <c r="K7" s="1" t="str">
        <v>Acetone</v>
      </c>
      <c r="L7" s="1" t="str">
        <v>Acetone</v>
      </c>
      <c r="M7" s="1" t="str">
        <v>Acetone</v>
      </c>
      <c r="N7" s="1" t="str">
        <v>Acetone</v>
      </c>
      <c r="O7" s="1" t="str">
        <v>Acetone</v>
      </c>
      <c r="P7" s="1" t="str">
        <v>Acetone</v>
      </c>
      <c r="Q7" s="1" t="str">
        <v>Acetone</v>
      </c>
      <c r="R7" s="1" t="str">
        <v>Acetone</v>
      </c>
      <c r="S7" s="1" t="str">
        <v>Acetone</v>
      </c>
      <c r="T7" s="1" t="str">
        <v>Acetone</v>
      </c>
      <c r="U7" s="1" t="str">
        <v>Acetone</v>
      </c>
      <c r="V7" s="1" t="str">
        <v>Acetone</v>
      </c>
      <c r="W7" s="1" t="str">
        <v>Acetone</v>
      </c>
      <c r="X7" s="1" t="str">
        <v>Acetone</v>
      </c>
    </row>
    <row r="8" spans="1:24" x14ac:dyDescent="0.2">
      <c r="A8" s="172" t="s">
        <v>9</v>
      </c>
      <c r="B8" s="218">
        <v>4</v>
      </c>
      <c r="C8" s="172"/>
      <c r="D8" s="2" t="s">
        <v>1677</v>
      </c>
      <c r="E8" s="1" t="str">
        <v>Acetone Cyanohydrin</v>
      </c>
      <c r="F8" s="1" t="str">
        <v>Acetone Cyanohydrin</v>
      </c>
      <c r="G8" s="1" t="str">
        <v>Acetone Cyanohydrin</v>
      </c>
      <c r="H8" s="1" t="str">
        <v>Acetone Cyanohydrin</v>
      </c>
      <c r="I8" s="1" t="str">
        <v>Acetone Cyanohydrin</v>
      </c>
      <c r="J8" s="1" t="str">
        <v>Acetone Cyanohydrin</v>
      </c>
      <c r="K8" s="1" t="str">
        <v>Acetone Cyanohydrin</v>
      </c>
      <c r="L8" s="1" t="str">
        <v>Acetone Cyanohydrin</v>
      </c>
      <c r="M8" s="1" t="str">
        <v>Acetone Cyanohydrin</v>
      </c>
      <c r="N8" s="1" t="str">
        <v>Acetone Cyanohydrin</v>
      </c>
      <c r="O8" s="1" t="str">
        <v>Acetone Cyanohydrin</v>
      </c>
      <c r="P8" s="1" t="str">
        <v>Acetone Cyanohydrin</v>
      </c>
      <c r="Q8" s="1" t="str">
        <v>Acetone Cyanohydrin</v>
      </c>
      <c r="R8" s="1" t="str">
        <v>Acetone Cyanohydrin</v>
      </c>
      <c r="S8" s="1" t="str">
        <v>Acetone Cyanohydrin</v>
      </c>
      <c r="T8" s="1" t="str">
        <v>Acetone Cyanohydrin</v>
      </c>
      <c r="U8" s="1" t="str">
        <v>Acetone Cyanohydrin</v>
      </c>
      <c r="V8" s="1" t="str">
        <v>Acetone Cyanohydrin</v>
      </c>
      <c r="W8" s="1" t="str">
        <v>Acetone Cyanohydrin</v>
      </c>
      <c r="X8" s="1" t="str">
        <v>Acetone Cyanohydrin</v>
      </c>
    </row>
    <row r="9" spans="1:24" x14ac:dyDescent="0.2">
      <c r="A9" s="172" t="s">
        <v>10</v>
      </c>
      <c r="B9" s="218">
        <v>34</v>
      </c>
      <c r="C9" s="172"/>
      <c r="D9" s="2" t="s">
        <v>1678</v>
      </c>
      <c r="E9" s="1" t="str">
        <v>Acetonitrile</v>
      </c>
      <c r="F9" s="1" t="str">
        <v>Acetonitrile</v>
      </c>
      <c r="G9" s="1" t="str">
        <v>Acetonitrile</v>
      </c>
      <c r="H9" s="1" t="str">
        <v>Acetonitrile</v>
      </c>
      <c r="I9" s="1" t="str">
        <v>Acetonitrile</v>
      </c>
      <c r="J9" s="1" t="str">
        <v>Acetonitrile</v>
      </c>
      <c r="K9" s="1" t="str">
        <v>Acetonitrile</v>
      </c>
      <c r="L9" s="1" t="str">
        <v>Acetonitrile</v>
      </c>
      <c r="M9" s="1" t="str">
        <v>Acetonitrile</v>
      </c>
      <c r="N9" s="1" t="str">
        <v>Acetonitrile</v>
      </c>
      <c r="O9" s="1" t="str">
        <v>Acetonitrile</v>
      </c>
      <c r="P9" s="1" t="str">
        <v>Acetonitrile</v>
      </c>
      <c r="Q9" s="1" t="str">
        <v>Acetonitrile</v>
      </c>
      <c r="R9" s="1" t="str">
        <v>Acetonitrile</v>
      </c>
      <c r="S9" s="1" t="str">
        <v>Acetonitrile</v>
      </c>
      <c r="T9" s="1" t="str">
        <v>Acetonitrile</v>
      </c>
      <c r="U9" s="1" t="str">
        <v>Acetonitrile</v>
      </c>
      <c r="V9" s="1" t="str">
        <v>Acetonitrile</v>
      </c>
      <c r="W9" s="1" t="str">
        <v>Acetonitrile</v>
      </c>
      <c r="X9" s="1" t="str">
        <v>Acetonitrile</v>
      </c>
    </row>
    <row r="10" spans="1:24" x14ac:dyDescent="0.2">
      <c r="A10" s="172" t="s">
        <v>11</v>
      </c>
      <c r="B10" s="218">
        <v>2662</v>
      </c>
      <c r="C10" s="172"/>
      <c r="D10" s="2" t="s">
        <v>1679</v>
      </c>
      <c r="E10" s="1" t="str">
        <v>Acetylene</v>
      </c>
      <c r="F10" s="1" t="str">
        <v>Acetylene</v>
      </c>
      <c r="G10" s="1" t="str">
        <v>Acetylene</v>
      </c>
      <c r="H10" s="1" t="str">
        <v>Acetylene</v>
      </c>
      <c r="I10" s="1" t="str">
        <v>Acetylene</v>
      </c>
      <c r="J10" s="1" t="str">
        <v>Acetylene</v>
      </c>
      <c r="K10" s="1" t="str">
        <v>Acetylene</v>
      </c>
      <c r="L10" s="1" t="str">
        <v>Acetylene</v>
      </c>
      <c r="M10" s="1" t="str">
        <v>Acetylene</v>
      </c>
      <c r="N10" s="1" t="str">
        <v>Acetylene</v>
      </c>
      <c r="O10" s="1" t="str">
        <v>Acetylene</v>
      </c>
      <c r="P10" s="1" t="str">
        <v>Acetylene</v>
      </c>
      <c r="Q10" s="1" t="str">
        <v>Acetylene</v>
      </c>
      <c r="R10" s="1" t="str">
        <v>Acetylene</v>
      </c>
      <c r="S10" s="1" t="str">
        <v>Acetylene</v>
      </c>
      <c r="T10" s="1" t="str">
        <v>Acetylene</v>
      </c>
      <c r="U10" s="1" t="str">
        <v>Acetylene</v>
      </c>
      <c r="V10" s="1" t="str">
        <v>Acetylene</v>
      </c>
      <c r="W10" s="1" t="str">
        <v>Acetylene</v>
      </c>
      <c r="X10" s="1" t="str">
        <v>Acetylene</v>
      </c>
    </row>
    <row r="11" spans="1:24" x14ac:dyDescent="0.2">
      <c r="A11" s="172" t="s">
        <v>12</v>
      </c>
      <c r="B11" s="218">
        <v>2.7</v>
      </c>
      <c r="C11" s="172"/>
      <c r="D11" s="2" t="s">
        <v>1680</v>
      </c>
      <c r="E11" s="1" t="str">
        <v>Benzene</v>
      </c>
      <c r="F11" s="1" t="str">
        <v>Benzene</v>
      </c>
      <c r="G11" s="1" t="str">
        <v>Benzene</v>
      </c>
      <c r="H11" s="1" t="str">
        <v>Benzene</v>
      </c>
      <c r="I11" s="1" t="str">
        <v>Benzene</v>
      </c>
      <c r="J11" s="1" t="str">
        <v>Benzene</v>
      </c>
      <c r="K11" s="1" t="str">
        <v>Benzene</v>
      </c>
      <c r="L11" s="1" t="str">
        <v>Benzene</v>
      </c>
      <c r="M11" s="1" t="str">
        <v>Benzene</v>
      </c>
      <c r="N11" s="1" t="str">
        <v>Benzene</v>
      </c>
      <c r="O11" s="1" t="str">
        <v>Benzene</v>
      </c>
      <c r="P11" s="1" t="str">
        <v>Benzene</v>
      </c>
      <c r="Q11" s="1" t="str">
        <v>Benzene</v>
      </c>
      <c r="R11" s="1" t="str">
        <v>Benzene</v>
      </c>
      <c r="S11" s="1" t="str">
        <v>Benzene</v>
      </c>
      <c r="T11" s="1" t="str">
        <v>Benzene</v>
      </c>
      <c r="U11" s="1" t="str">
        <v>Benzene</v>
      </c>
      <c r="V11" s="1" t="str">
        <v>Benzene</v>
      </c>
      <c r="W11" s="1" t="str">
        <v>Benzene</v>
      </c>
      <c r="X11" s="1" t="str">
        <v>Benzene</v>
      </c>
    </row>
    <row r="12" spans="1:24" x14ac:dyDescent="0.2">
      <c r="A12" s="172" t="s">
        <v>13</v>
      </c>
      <c r="B12" s="218">
        <v>1.1000000000000001</v>
      </c>
      <c r="C12" s="172"/>
      <c r="D12" s="2" t="s">
        <v>1681</v>
      </c>
      <c r="E12" s="1" t="str">
        <v>Beryllium and Compounds</v>
      </c>
      <c r="F12" s="1" t="str">
        <v>Beryllium and Compounds</v>
      </c>
      <c r="G12" s="1" t="str">
        <v>Beryllium and Compounds</v>
      </c>
      <c r="H12" s="1" t="str">
        <v>Beryllium and Compounds</v>
      </c>
      <c r="I12" s="1" t="str">
        <v>Beryllium and Compounds</v>
      </c>
      <c r="J12" s="1" t="str">
        <v>Beryllium and Compounds</v>
      </c>
      <c r="K12" s="1" t="str">
        <v>Beryllium and Compounds</v>
      </c>
      <c r="L12" s="1" t="str">
        <v>Beryllium and Compounds</v>
      </c>
      <c r="M12" s="1" t="str">
        <v>Beryllium and Compounds</v>
      </c>
      <c r="N12" s="1" t="str">
        <v>Beryllium and Compounds</v>
      </c>
      <c r="O12" s="1" t="str">
        <v>Beryllium and Compounds</v>
      </c>
      <c r="P12" s="1" t="str">
        <v>Beryllium and Compounds</v>
      </c>
      <c r="Q12" s="1" t="str">
        <v>Beryllium and Compounds</v>
      </c>
      <c r="R12" s="1" t="str">
        <v>Beryllium and Compounds</v>
      </c>
      <c r="S12" s="1" t="str">
        <v>Beryllium and Compounds</v>
      </c>
      <c r="T12" s="1" t="str">
        <v>Beryllium and Compounds</v>
      </c>
      <c r="U12" s="1" t="str">
        <v>Beryllium and Compounds</v>
      </c>
      <c r="V12" s="1" t="str">
        <v>Beryllium and Compounds</v>
      </c>
      <c r="W12" s="1" t="str">
        <v>Beryllium and Compounds</v>
      </c>
      <c r="X12" s="1" t="str">
        <v>Beryllium and Compounds</v>
      </c>
    </row>
    <row r="13" spans="1:24" x14ac:dyDescent="0.2">
      <c r="A13" s="172" t="s">
        <v>14</v>
      </c>
      <c r="B13" s="218">
        <v>3</v>
      </c>
      <c r="C13" s="172"/>
      <c r="D13" s="2" t="s">
        <v>1682</v>
      </c>
      <c r="E13" s="1" t="str">
        <v>Boron Trifluoride, as HF</v>
      </c>
      <c r="F13" s="1" t="str">
        <v>Boron Trifluoride, as HF</v>
      </c>
      <c r="G13" s="1" t="str">
        <v>Boron Trifluoride, as HF</v>
      </c>
      <c r="H13" s="1" t="str">
        <v>Boron Trifluoride, as HF</v>
      </c>
      <c r="I13" s="1" t="str">
        <v>Boron Trifluoride, as HF</v>
      </c>
      <c r="J13" s="1" t="str">
        <v>Boron Trifluoride, as HF</v>
      </c>
      <c r="K13" s="1" t="str">
        <v>Boron Trifluoride, as HF</v>
      </c>
      <c r="L13" s="1" t="str">
        <v>Boron Trifluoride, as HF</v>
      </c>
      <c r="M13" s="1" t="str">
        <v>Boron Trifluoride, as HF</v>
      </c>
      <c r="N13" s="1" t="str">
        <v>Boron Trifluoride, as HF</v>
      </c>
      <c r="O13" s="1" t="str">
        <v>Boron Trifluoride, as HF</v>
      </c>
      <c r="P13" s="1" t="str">
        <v>Boron Trifluoride, as HF</v>
      </c>
      <c r="Q13" s="1" t="str">
        <v>Boron Trifluoride, as HF</v>
      </c>
      <c r="R13" s="1" t="str">
        <v>Boron Trifluoride, as HF</v>
      </c>
      <c r="S13" s="1" t="str">
        <v>Boron Trifluoride, as HF</v>
      </c>
      <c r="T13" s="1" t="str">
        <v>Boron Trifluoride, as HF</v>
      </c>
      <c r="U13" s="1" t="str">
        <v>Boron Trifluoride, as HF</v>
      </c>
      <c r="V13" s="1" t="str">
        <v>Boron Trifluoride, as HF</v>
      </c>
      <c r="W13" s="1" t="str">
        <v>Boron Trifluoride, as HF</v>
      </c>
      <c r="X13" s="1" t="str">
        <v>Boron Trifluoride, as HF</v>
      </c>
    </row>
    <row r="14" spans="1:24" x14ac:dyDescent="0.2">
      <c r="A14" s="172" t="s">
        <v>15</v>
      </c>
      <c r="B14" s="218">
        <v>5.0000000000000001E-4</v>
      </c>
      <c r="C14" s="172"/>
      <c r="D14" s="2" t="s">
        <v>1683</v>
      </c>
      <c r="E14" s="1" t="str">
        <v>Butyl Acrylate</v>
      </c>
      <c r="F14" s="1" t="str">
        <v>Butyl Acrylate</v>
      </c>
      <c r="G14" s="1" t="str">
        <v>Butyl Acrylate</v>
      </c>
      <c r="H14" s="1" t="str">
        <v>Butyl Acrylate</v>
      </c>
      <c r="I14" s="1" t="str">
        <v>Butyl Acrylate</v>
      </c>
      <c r="J14" s="1" t="str">
        <v>Butyl Acrylate</v>
      </c>
      <c r="K14" s="1" t="str">
        <v>Butyl Acrylate</v>
      </c>
      <c r="L14" s="1" t="str">
        <v>Butyl Acrylate</v>
      </c>
      <c r="M14" s="1" t="str">
        <v>Butyl Acrylate</v>
      </c>
      <c r="N14" s="1" t="str">
        <v>Butyl Acrylate</v>
      </c>
      <c r="O14" s="1" t="str">
        <v>Butyl Acrylate</v>
      </c>
      <c r="P14" s="1" t="str">
        <v>Butyl Acrylate</v>
      </c>
      <c r="Q14" s="1" t="str">
        <v>Butyl Acrylate</v>
      </c>
      <c r="R14" s="1" t="str">
        <v>Butyl Acrylate</v>
      </c>
      <c r="S14" s="1" t="str">
        <v>Butyl Acrylate</v>
      </c>
      <c r="T14" s="1" t="str">
        <v>Butyl Acrylate</v>
      </c>
      <c r="U14" s="1" t="str">
        <v>Butyl Acrylate</v>
      </c>
      <c r="V14" s="1" t="str">
        <v>Butyl Acrylate</v>
      </c>
      <c r="W14" s="1" t="str">
        <v>Butyl Acrylate</v>
      </c>
      <c r="X14" s="1" t="str">
        <v>Butyl Acrylate</v>
      </c>
    </row>
    <row r="15" spans="1:24" x14ac:dyDescent="0.2">
      <c r="A15" s="172" t="s">
        <v>16</v>
      </c>
      <c r="B15" s="218">
        <v>0.5</v>
      </c>
      <c r="C15" s="172"/>
      <c r="D15" s="2" t="s">
        <v>1684</v>
      </c>
      <c r="E15" s="1" t="str">
        <v>Butyl Alcohol, -</v>
      </c>
      <c r="F15" s="1" t="str">
        <v>Butyl Alcohol, -</v>
      </c>
      <c r="G15" s="1" t="str">
        <v>Butyl Alcohol, -</v>
      </c>
      <c r="H15" s="1" t="str">
        <v>Butyl Alcohol, -</v>
      </c>
      <c r="I15" s="1" t="str">
        <v>Butyl Alcohol, -</v>
      </c>
      <c r="J15" s="1" t="str">
        <v>Butyl Alcohol, -</v>
      </c>
      <c r="K15" s="1" t="str">
        <v>Butyl Alcohol, -</v>
      </c>
      <c r="L15" s="1" t="str">
        <v>Butyl Alcohol, -</v>
      </c>
      <c r="M15" s="1" t="str">
        <v>Butyl Alcohol, -</v>
      </c>
      <c r="N15" s="1" t="str">
        <v>Butyl Alcohol, -</v>
      </c>
      <c r="O15" s="1" t="str">
        <v>Butyl Alcohol, -</v>
      </c>
      <c r="P15" s="1" t="str">
        <v>Butyl Alcohol, -</v>
      </c>
      <c r="Q15" s="1" t="str">
        <v>Butyl Alcohol, -</v>
      </c>
      <c r="R15" s="1" t="str">
        <v>Butyl Alcohol, -</v>
      </c>
      <c r="S15" s="1" t="str">
        <v>Butyl Alcohol, -</v>
      </c>
      <c r="T15" s="1" t="str">
        <v>Butyl Alcohol, -</v>
      </c>
      <c r="U15" s="1" t="str">
        <v>Butyl Alcohol, -</v>
      </c>
      <c r="V15" s="1" t="str">
        <v>Butyl Alcohol, -</v>
      </c>
      <c r="W15" s="1" t="str">
        <v>Butyl Alcohol, -</v>
      </c>
      <c r="X15" s="1" t="str">
        <v>Butyl Alcohol, -</v>
      </c>
    </row>
    <row r="16" spans="1:24" x14ac:dyDescent="0.2">
      <c r="A16" s="172" t="s">
        <v>17</v>
      </c>
      <c r="B16" s="218">
        <v>76</v>
      </c>
      <c r="C16" s="172"/>
      <c r="D16" s="2" t="s">
        <v>203</v>
      </c>
      <c r="E16" s="1" t="str">
        <v>Butyl Chromate</v>
      </c>
      <c r="F16" s="1" t="str">
        <v>Butyl Chromate</v>
      </c>
      <c r="G16" s="1" t="str">
        <v>Butyl Chromate</v>
      </c>
      <c r="H16" s="1" t="str">
        <v>Butyl Chromate</v>
      </c>
      <c r="I16" s="1" t="str">
        <v>Butyl Chromate</v>
      </c>
      <c r="J16" s="1" t="str">
        <v>Butyl Chromate</v>
      </c>
      <c r="K16" s="1" t="str">
        <v>Butyl Chromate</v>
      </c>
      <c r="L16" s="1" t="str">
        <v>Butyl Chromate</v>
      </c>
      <c r="M16" s="1" t="str">
        <v>Butyl Chromate</v>
      </c>
      <c r="N16" s="1" t="str">
        <v>Butyl Chromate</v>
      </c>
      <c r="O16" s="1" t="str">
        <v>Butyl Chromate</v>
      </c>
      <c r="P16" s="1" t="str">
        <v>Butyl Chromate</v>
      </c>
      <c r="Q16" s="1" t="str">
        <v>Butyl Chromate</v>
      </c>
      <c r="R16" s="1" t="str">
        <v>Butyl Chromate</v>
      </c>
      <c r="S16" s="1" t="str">
        <v>Butyl Chromate</v>
      </c>
      <c r="T16" s="1" t="str">
        <v>Butyl Chromate</v>
      </c>
      <c r="U16" s="1" t="str">
        <v>Butyl Chromate</v>
      </c>
      <c r="V16" s="1" t="str">
        <v>Butyl Chromate</v>
      </c>
      <c r="W16" s="1" t="str">
        <v>Butyl Chromate</v>
      </c>
      <c r="X16" s="1" t="str">
        <v>Butyl Chromate</v>
      </c>
    </row>
    <row r="17" spans="1:24" x14ac:dyDescent="0.2">
      <c r="A17" s="172" t="s">
        <v>18</v>
      </c>
      <c r="B17" s="218">
        <v>19</v>
      </c>
      <c r="C17" s="172"/>
      <c r="D17" s="2" t="s">
        <v>1685</v>
      </c>
      <c r="E17" s="1" t="str">
        <v>Butyl Glycidyl Ether</v>
      </c>
      <c r="F17" s="1" t="str">
        <v>Butyl Glycidyl Ether</v>
      </c>
      <c r="G17" s="1" t="str">
        <v>Butyl Glycidyl Ether</v>
      </c>
      <c r="H17" s="1" t="str">
        <v>Butyl Glycidyl Ether</v>
      </c>
      <c r="I17" s="1" t="str">
        <v>Butyl Glycidyl Ether</v>
      </c>
      <c r="J17" s="1" t="str">
        <v>Butyl Glycidyl Ether</v>
      </c>
      <c r="K17" s="1" t="str">
        <v>Butyl Glycidyl Ether</v>
      </c>
      <c r="L17" s="1" t="str">
        <v>Butyl Glycidyl Ether</v>
      </c>
      <c r="M17" s="1" t="str">
        <v>Butyl Glycidyl Ether</v>
      </c>
      <c r="N17" s="1" t="str">
        <v>Butyl Glycidyl Ether</v>
      </c>
      <c r="O17" s="1" t="str">
        <v>Butyl Glycidyl Ether</v>
      </c>
      <c r="P17" s="1" t="str">
        <v>Butyl Glycidyl Ether</v>
      </c>
      <c r="Q17" s="1" t="str">
        <v>Butyl Glycidyl Ether</v>
      </c>
      <c r="R17" s="1" t="str">
        <v>Butyl Glycidyl Ether</v>
      </c>
      <c r="S17" s="1" t="str">
        <v>Butyl Glycidyl Ether</v>
      </c>
      <c r="T17" s="1" t="str">
        <v>Butyl Glycidyl Ether</v>
      </c>
      <c r="U17" s="1" t="str">
        <v>Butyl Glycidyl Ether</v>
      </c>
      <c r="V17" s="1" t="str">
        <v>Butyl Glycidyl Ether</v>
      </c>
      <c r="W17" s="1" t="str">
        <v>Butyl Glycidyl Ether</v>
      </c>
      <c r="X17" s="1" t="str">
        <v>Butyl Glycidyl Ether</v>
      </c>
    </row>
    <row r="18" spans="1:24" x14ac:dyDescent="0.2">
      <c r="A18" s="172" t="s">
        <v>19</v>
      </c>
      <c r="B18" s="218">
        <v>0.01</v>
      </c>
      <c r="C18" s="172"/>
      <c r="D18" s="2" t="s">
        <v>1686</v>
      </c>
      <c r="E18" s="1" t="str">
        <v>Butyl Mercaptan</v>
      </c>
      <c r="F18" s="1" t="str">
        <v>Butyl Mercaptan</v>
      </c>
      <c r="G18" s="1" t="str">
        <v>Butyl Mercaptan</v>
      </c>
      <c r="H18" s="1" t="str">
        <v>Butyl Mercaptan</v>
      </c>
      <c r="I18" s="1" t="str">
        <v>Butyl Mercaptan</v>
      </c>
      <c r="J18" s="1" t="str">
        <v>Butyl Mercaptan</v>
      </c>
      <c r="K18" s="1" t="str">
        <v>Butyl Mercaptan</v>
      </c>
      <c r="L18" s="1" t="str">
        <v>Butyl Mercaptan</v>
      </c>
      <c r="M18" s="1" t="str">
        <v>Butyl Mercaptan</v>
      </c>
      <c r="N18" s="1" t="str">
        <v>Butyl Mercaptan</v>
      </c>
      <c r="O18" s="1" t="str">
        <v>Butyl Mercaptan</v>
      </c>
      <c r="P18" s="1" t="str">
        <v>Butyl Mercaptan</v>
      </c>
      <c r="Q18" s="1" t="str">
        <v>Butyl Mercaptan</v>
      </c>
      <c r="R18" s="1" t="str">
        <v>Butyl Mercaptan</v>
      </c>
      <c r="S18" s="1" t="str">
        <v>Butyl Mercaptan</v>
      </c>
      <c r="T18" s="1" t="str">
        <v>Butyl Mercaptan</v>
      </c>
      <c r="U18" s="1" t="str">
        <v>Butyl Mercaptan</v>
      </c>
      <c r="V18" s="1" t="str">
        <v>Butyl Mercaptan</v>
      </c>
      <c r="W18" s="1" t="str">
        <v>Butyl Mercaptan</v>
      </c>
      <c r="X18" s="1" t="str">
        <v>Butyl Mercaptan</v>
      </c>
    </row>
    <row r="19" spans="1:24" x14ac:dyDescent="0.2">
      <c r="A19" s="172" t="s">
        <v>20</v>
      </c>
      <c r="B19" s="218">
        <v>30</v>
      </c>
      <c r="C19" s="172"/>
      <c r="D19" s="2" t="s">
        <v>1687</v>
      </c>
      <c r="E19" s="1" t="str">
        <v>Butyraldehyde</v>
      </c>
      <c r="F19" s="1" t="str">
        <v>Butyraldehyde</v>
      </c>
      <c r="G19" s="1" t="str">
        <v>Butyraldehyde</v>
      </c>
      <c r="H19" s="1" t="str">
        <v>Butyraldehyde</v>
      </c>
      <c r="I19" s="1" t="str">
        <v>Butyraldehyde</v>
      </c>
      <c r="J19" s="1" t="str">
        <v>Butyraldehyde</v>
      </c>
      <c r="K19" s="1" t="str">
        <v>Butyraldehyde</v>
      </c>
      <c r="L19" s="1" t="str">
        <v>Butyraldehyde</v>
      </c>
      <c r="M19" s="1" t="str">
        <v>Butyraldehyde</v>
      </c>
      <c r="N19" s="1" t="str">
        <v>Butyraldehyde</v>
      </c>
      <c r="O19" s="1" t="str">
        <v>Butyraldehyde</v>
      </c>
      <c r="P19" s="1" t="str">
        <v>Butyraldehyde</v>
      </c>
      <c r="Q19" s="1" t="str">
        <v>Butyraldehyde</v>
      </c>
      <c r="R19" s="1" t="str">
        <v>Butyraldehyde</v>
      </c>
      <c r="S19" s="1" t="str">
        <v>Butyraldehyde</v>
      </c>
      <c r="T19" s="1" t="str">
        <v>Butyraldehyde</v>
      </c>
      <c r="U19" s="1" t="str">
        <v>Butyraldehyde</v>
      </c>
      <c r="V19" s="1" t="str">
        <v>Butyraldehyde</v>
      </c>
      <c r="W19" s="1" t="str">
        <v>Butyraldehyde</v>
      </c>
      <c r="X19" s="1" t="str">
        <v>Butyraldehyde</v>
      </c>
    </row>
    <row r="20" spans="1:24" x14ac:dyDescent="0.2">
      <c r="A20" s="172" t="s">
        <v>21</v>
      </c>
      <c r="B20" s="218">
        <v>0.3</v>
      </c>
      <c r="C20" s="172"/>
      <c r="D20" s="2" t="s">
        <v>1688</v>
      </c>
      <c r="E20" s="1" t="str">
        <v>Butyric Acid</v>
      </c>
      <c r="F20" s="1" t="str">
        <v>Butyric Acid</v>
      </c>
      <c r="G20" s="1" t="str">
        <v>Butyric Acid</v>
      </c>
      <c r="H20" s="1" t="str">
        <v>Butyric Acid</v>
      </c>
      <c r="I20" s="1" t="str">
        <v>Butyric Acid</v>
      </c>
      <c r="J20" s="1" t="str">
        <v>Butyric Acid</v>
      </c>
      <c r="K20" s="1" t="str">
        <v>Butyric Acid</v>
      </c>
      <c r="L20" s="1" t="str">
        <v>Butyric Acid</v>
      </c>
      <c r="M20" s="1" t="str">
        <v>Butyric Acid</v>
      </c>
      <c r="N20" s="1" t="str">
        <v>Butyric Acid</v>
      </c>
      <c r="O20" s="1" t="str">
        <v>Butyric Acid</v>
      </c>
      <c r="P20" s="1" t="str">
        <v>Butyric Acid</v>
      </c>
      <c r="Q20" s="1" t="str">
        <v>Butyric Acid</v>
      </c>
      <c r="R20" s="1" t="str">
        <v>Butyric Acid</v>
      </c>
      <c r="S20" s="1" t="str">
        <v>Butyric Acid</v>
      </c>
      <c r="T20" s="1" t="str">
        <v>Butyric Acid</v>
      </c>
      <c r="U20" s="1" t="str">
        <v>Butyric Acid</v>
      </c>
      <c r="V20" s="1" t="str">
        <v>Butyric Acid</v>
      </c>
      <c r="W20" s="1" t="str">
        <v>Butyric Acid</v>
      </c>
      <c r="X20" s="1" t="str">
        <v>Butyric Acid</v>
      </c>
    </row>
    <row r="21" spans="1:24" x14ac:dyDescent="0.2">
      <c r="A21" s="172" t="s">
        <v>22</v>
      </c>
      <c r="B21" s="218">
        <v>1.4</v>
      </c>
      <c r="C21" s="172"/>
      <c r="D21" s="2" t="s">
        <v>1689</v>
      </c>
      <c r="E21" s="1" t="str">
        <v>Butyronitrile</v>
      </c>
      <c r="F21" s="1" t="str">
        <v>Butyronitrile</v>
      </c>
      <c r="G21" s="1" t="str">
        <v>Butyronitrile</v>
      </c>
      <c r="H21" s="1" t="str">
        <v>Butyronitrile</v>
      </c>
      <c r="I21" s="1" t="str">
        <v>Butyronitrile</v>
      </c>
      <c r="J21" s="1" t="str">
        <v>Butyronitrile</v>
      </c>
      <c r="K21" s="1" t="str">
        <v>Butyronitrile</v>
      </c>
      <c r="L21" s="1" t="str">
        <v>Butyronitrile</v>
      </c>
      <c r="M21" s="1" t="str">
        <v>Butyronitrile</v>
      </c>
      <c r="N21" s="1" t="str">
        <v>Butyronitrile</v>
      </c>
      <c r="O21" s="1" t="str">
        <v>Butyronitrile</v>
      </c>
      <c r="P21" s="1" t="str">
        <v>Butyronitrile</v>
      </c>
      <c r="Q21" s="1" t="str">
        <v>Butyronitrile</v>
      </c>
      <c r="R21" s="1" t="str">
        <v>Butyronitrile</v>
      </c>
      <c r="S21" s="1" t="str">
        <v>Butyronitrile</v>
      </c>
      <c r="T21" s="1" t="str">
        <v>Butyronitrile</v>
      </c>
      <c r="U21" s="1" t="str">
        <v>Butyronitrile</v>
      </c>
      <c r="V21" s="1" t="str">
        <v>Butyronitrile</v>
      </c>
      <c r="W21" s="1" t="str">
        <v>Butyronitrile</v>
      </c>
      <c r="X21" s="1" t="str">
        <v>Butyronitrile</v>
      </c>
    </row>
    <row r="22" spans="1:24" x14ac:dyDescent="0.2">
      <c r="A22" s="172" t="s">
        <v>23</v>
      </c>
      <c r="B22" s="218">
        <v>1.8</v>
      </c>
      <c r="C22" s="172"/>
      <c r="D22" s="2" t="s">
        <v>1690</v>
      </c>
      <c r="E22" s="1" t="str">
        <v>Carbon Tetrachloride</v>
      </c>
      <c r="F22" s="1" t="str">
        <v>Carbon Tetrachloride</v>
      </c>
      <c r="G22" s="1" t="str">
        <v>Carbon Tetrachloride</v>
      </c>
      <c r="H22" s="1" t="str">
        <v>Carbon Tetrachloride</v>
      </c>
      <c r="I22" s="1" t="str">
        <v>Carbon Tetrachloride</v>
      </c>
      <c r="J22" s="1" t="str">
        <v>Carbon Tetrachloride</v>
      </c>
      <c r="K22" s="1" t="str">
        <v>Carbon Tetrachloride</v>
      </c>
      <c r="L22" s="1" t="str">
        <v>Carbon Tetrachloride</v>
      </c>
      <c r="M22" s="1" t="str">
        <v>Carbon Tetrachloride</v>
      </c>
      <c r="N22" s="1" t="str">
        <v>Carbon Tetrachloride</v>
      </c>
      <c r="O22" s="1" t="str">
        <v>Carbon Tetrachloride</v>
      </c>
      <c r="P22" s="1" t="str">
        <v>Carbon Tetrachloride</v>
      </c>
      <c r="Q22" s="1" t="str">
        <v>Carbon Tetrachloride</v>
      </c>
      <c r="R22" s="1" t="str">
        <v>Carbon Tetrachloride</v>
      </c>
      <c r="S22" s="1" t="str">
        <v>Carbon Tetrachloride</v>
      </c>
      <c r="T22" s="1" t="str">
        <v>Carbon Tetrachloride</v>
      </c>
      <c r="U22" s="1" t="str">
        <v>Carbon Tetrachloride</v>
      </c>
      <c r="V22" s="1" t="str">
        <v>Carbon Tetrachloride</v>
      </c>
      <c r="W22" s="1" t="str">
        <v>Carbon Tetrachloride</v>
      </c>
      <c r="X22" s="1" t="str">
        <v>Carbon Tetrachloride</v>
      </c>
    </row>
    <row r="23" spans="1:24" x14ac:dyDescent="0.2">
      <c r="A23" s="172" t="s">
        <v>24</v>
      </c>
      <c r="B23" s="218">
        <v>22</v>
      </c>
      <c r="C23" s="172"/>
      <c r="D23" s="2" t="s">
        <v>1691</v>
      </c>
      <c r="E23" s="1" t="str">
        <v>Chloroform</v>
      </c>
      <c r="F23" s="1" t="str">
        <v>Chloroform</v>
      </c>
      <c r="G23" s="1" t="str">
        <v>Chloroform</v>
      </c>
      <c r="H23" s="1" t="str">
        <v>Chloroform</v>
      </c>
      <c r="I23" s="1" t="str">
        <v>Chloroform</v>
      </c>
      <c r="J23" s="1" t="str">
        <v>Chloroform</v>
      </c>
      <c r="K23" s="1" t="str">
        <v>Chloroform</v>
      </c>
      <c r="L23" s="1" t="str">
        <v>Chloroform</v>
      </c>
      <c r="M23" s="1" t="str">
        <v>Chloroform</v>
      </c>
      <c r="N23" s="1" t="str">
        <v>Chloroform</v>
      </c>
      <c r="O23" s="1" t="str">
        <v>Chloroform</v>
      </c>
      <c r="P23" s="1" t="str">
        <v>Chloroform</v>
      </c>
      <c r="Q23" s="1" t="str">
        <v>Chloroform</v>
      </c>
      <c r="R23" s="1" t="str">
        <v>Chloroform</v>
      </c>
      <c r="S23" s="1" t="str">
        <v>Chloroform</v>
      </c>
      <c r="T23" s="1" t="str">
        <v>Chloroform</v>
      </c>
      <c r="U23" s="1" t="str">
        <v>Chloroform</v>
      </c>
      <c r="V23" s="1" t="str">
        <v>Chloroform</v>
      </c>
      <c r="W23" s="1" t="str">
        <v>Chloroform</v>
      </c>
      <c r="X23" s="1" t="str">
        <v>Chloroform</v>
      </c>
    </row>
    <row r="24" spans="1:24" x14ac:dyDescent="0.2">
      <c r="A24" s="172" t="s">
        <v>25</v>
      </c>
      <c r="B24" s="218">
        <v>12</v>
      </c>
      <c r="C24" s="172"/>
      <c r="D24" s="2" t="s">
        <v>1692</v>
      </c>
      <c r="E24" s="1" t="str">
        <v>Chlorophenol</v>
      </c>
      <c r="F24" s="1" t="str">
        <v>Chlorophenol</v>
      </c>
      <c r="G24" s="1" t="str">
        <v>Chlorophenol</v>
      </c>
      <c r="H24" s="1" t="str">
        <v>Chlorophenol</v>
      </c>
      <c r="I24" s="1" t="str">
        <v>Chlorophenol</v>
      </c>
      <c r="J24" s="1" t="str">
        <v>Chlorophenol</v>
      </c>
      <c r="K24" s="1" t="str">
        <v>Chlorophenol</v>
      </c>
      <c r="L24" s="1" t="str">
        <v>Chlorophenol</v>
      </c>
      <c r="M24" s="1" t="str">
        <v>Chlorophenol</v>
      </c>
      <c r="N24" s="1" t="str">
        <v>Chlorophenol</v>
      </c>
      <c r="O24" s="1" t="str">
        <v>Chlorophenol</v>
      </c>
      <c r="P24" s="1" t="str">
        <v>Chlorophenol</v>
      </c>
      <c r="Q24" s="1" t="str">
        <v>Chlorophenol</v>
      </c>
      <c r="R24" s="1" t="str">
        <v>Chlorophenol</v>
      </c>
      <c r="S24" s="1" t="str">
        <v>Chlorophenol</v>
      </c>
      <c r="T24" s="1" t="str">
        <v>Chlorophenol</v>
      </c>
      <c r="U24" s="1" t="str">
        <v>Chlorophenol</v>
      </c>
      <c r="V24" s="1" t="str">
        <v>Chlorophenol</v>
      </c>
      <c r="W24" s="1" t="str">
        <v>Chlorophenol</v>
      </c>
      <c r="X24" s="1" t="str">
        <v>Chlorophenol</v>
      </c>
    </row>
    <row r="25" spans="1:24" x14ac:dyDescent="0.2">
      <c r="A25" s="172" t="s">
        <v>26</v>
      </c>
      <c r="B25" s="218">
        <v>10</v>
      </c>
      <c r="C25" s="172"/>
      <c r="D25" s="2" t="s">
        <v>1693</v>
      </c>
      <c r="E25" s="1" t="str">
        <v>Chloroprene</v>
      </c>
      <c r="F25" s="1" t="str">
        <v>Chloroprene</v>
      </c>
      <c r="G25" s="1" t="str">
        <v>Chloroprene</v>
      </c>
      <c r="H25" s="1" t="str">
        <v>Chloroprene</v>
      </c>
      <c r="I25" s="1" t="str">
        <v>Chloroprene</v>
      </c>
      <c r="J25" s="1" t="str">
        <v>Chloroprene</v>
      </c>
      <c r="K25" s="1" t="str">
        <v>Chloroprene</v>
      </c>
      <c r="L25" s="1" t="str">
        <v>Chloroprene</v>
      </c>
      <c r="M25" s="1" t="str">
        <v>Chloroprene</v>
      </c>
      <c r="N25" s="1" t="str">
        <v>Chloroprene</v>
      </c>
      <c r="O25" s="1" t="str">
        <v>Chloroprene</v>
      </c>
      <c r="P25" s="1" t="str">
        <v>Chloroprene</v>
      </c>
      <c r="Q25" s="1" t="str">
        <v>Chloroprene</v>
      </c>
      <c r="R25" s="1" t="str">
        <v>Chloroprene</v>
      </c>
      <c r="S25" s="1" t="str">
        <v>Chloroprene</v>
      </c>
      <c r="T25" s="1" t="str">
        <v>Chloroprene</v>
      </c>
      <c r="U25" s="1" t="str">
        <v>Chloroprene</v>
      </c>
      <c r="V25" s="1" t="str">
        <v>Chloroprene</v>
      </c>
      <c r="W25" s="1" t="str">
        <v>Chloroprene</v>
      </c>
      <c r="X25" s="1" t="str">
        <v>Chloroprene</v>
      </c>
    </row>
    <row r="26" spans="1:24" x14ac:dyDescent="0.2">
      <c r="A26" s="172" t="s">
        <v>27</v>
      </c>
      <c r="B26" s="218">
        <v>0.2</v>
      </c>
      <c r="C26" s="172"/>
      <c r="D26" s="2" t="s">
        <v>1761</v>
      </c>
      <c r="E26" s="1" t="str">
        <v>Chromic Acid</v>
      </c>
      <c r="F26" s="1" t="str">
        <v>Chromic Acid</v>
      </c>
      <c r="G26" s="1" t="str">
        <v>Chromic Acid</v>
      </c>
      <c r="H26" s="1" t="str">
        <v>Chromic Acid</v>
      </c>
      <c r="I26" s="1" t="str">
        <v>Chromic Acid</v>
      </c>
      <c r="J26" s="1" t="str">
        <v>Chromic Acid</v>
      </c>
      <c r="K26" s="1" t="str">
        <v>Chromic Acid</v>
      </c>
      <c r="L26" s="1" t="str">
        <v>Chromic Acid</v>
      </c>
      <c r="M26" s="1" t="str">
        <v>Chromic Acid</v>
      </c>
      <c r="N26" s="1" t="str">
        <v>Chromic Acid</v>
      </c>
      <c r="O26" s="1" t="str">
        <v>Chromic Acid</v>
      </c>
      <c r="P26" s="1" t="str">
        <v>Chromic Acid</v>
      </c>
      <c r="Q26" s="1" t="str">
        <v>Chromic Acid</v>
      </c>
      <c r="R26" s="1" t="str">
        <v>Chromic Acid</v>
      </c>
      <c r="S26" s="1" t="str">
        <v>Chromic Acid</v>
      </c>
      <c r="T26" s="1" t="str">
        <v>Chromic Acid</v>
      </c>
      <c r="U26" s="1" t="str">
        <v>Chromic Acid</v>
      </c>
      <c r="V26" s="1" t="str">
        <v>Chromic Acid</v>
      </c>
      <c r="W26" s="1" t="str">
        <v>Chromic Acid</v>
      </c>
      <c r="X26" s="1" t="str">
        <v>Chromic Acid</v>
      </c>
    </row>
    <row r="27" spans="1:24" x14ac:dyDescent="0.2">
      <c r="A27" s="172" t="s">
        <v>28</v>
      </c>
      <c r="B27" s="218">
        <v>3.6</v>
      </c>
      <c r="C27" s="172"/>
      <c r="D27" s="2" t="s">
        <v>1694</v>
      </c>
      <c r="E27" s="1" t="str">
        <v>Chromium Metal, Chromium II and III Compounds</v>
      </c>
      <c r="F27" s="1" t="str">
        <v>Chromium Metal, Chromium II and III Compounds</v>
      </c>
      <c r="G27" s="1" t="str">
        <v>Chromium Metal, Chromium II and III Compounds</v>
      </c>
      <c r="H27" s="1" t="str">
        <v>Chromium Metal, Chromium II and III Compounds</v>
      </c>
      <c r="I27" s="1" t="str">
        <v>Chromium Metal, Chromium II and III Compounds</v>
      </c>
      <c r="J27" s="1" t="str">
        <v>Chromium Metal, Chromium II and III Compounds</v>
      </c>
      <c r="K27" s="1" t="str">
        <v>Chromium Metal, Chromium II and III Compounds</v>
      </c>
      <c r="L27" s="1" t="str">
        <v>Chromium Metal, Chromium II and III Compounds</v>
      </c>
      <c r="M27" s="1" t="str">
        <v>Chromium Metal, Chromium II and III Compounds</v>
      </c>
      <c r="N27" s="1" t="str">
        <v>Chromium Metal, Chromium II and III Compounds</v>
      </c>
      <c r="O27" s="1" t="str">
        <v>Chromium Metal, Chromium II and III Compounds</v>
      </c>
      <c r="P27" s="1" t="str">
        <v>Chromium Metal, Chromium II and III Compounds</v>
      </c>
      <c r="Q27" s="1" t="str">
        <v>Chromium Metal, Chromium II and III Compounds</v>
      </c>
      <c r="R27" s="1" t="str">
        <v>Chromium Metal, Chromium II and III Compounds</v>
      </c>
      <c r="S27" s="1" t="str">
        <v>Chromium Metal, Chromium II and III Compounds</v>
      </c>
      <c r="T27" s="1" t="str">
        <v>Chromium Metal, Chromium II and III Compounds</v>
      </c>
      <c r="U27" s="1" t="str">
        <v>Chromium Metal, Chromium II and III Compounds</v>
      </c>
      <c r="V27" s="1" t="str">
        <v>Chromium Metal, Chromium II and III Compounds</v>
      </c>
      <c r="W27" s="1" t="str">
        <v>Chromium Metal, Chromium II and III Compounds</v>
      </c>
      <c r="X27" s="1" t="str">
        <v>Chromium Metal, Chromium II and III Compounds</v>
      </c>
    </row>
    <row r="28" spans="1:24" x14ac:dyDescent="0.2">
      <c r="A28" s="172" t="s">
        <v>29</v>
      </c>
      <c r="B28" s="218">
        <v>0.01</v>
      </c>
      <c r="C28" s="172"/>
      <c r="D28" s="2" t="s">
        <v>1695</v>
      </c>
      <c r="E28" s="1" t="str">
        <v>Chromium VI Compounds</v>
      </c>
      <c r="F28" s="1" t="str">
        <v>Chromium VI Compounds</v>
      </c>
      <c r="G28" s="1" t="str">
        <v>Chromium VI Compounds</v>
      </c>
      <c r="H28" s="1" t="str">
        <v>Chromium VI Compounds</v>
      </c>
      <c r="I28" s="1" t="str">
        <v>Chromium VI Compounds</v>
      </c>
      <c r="J28" s="1" t="str">
        <v>Chromium VI Compounds</v>
      </c>
      <c r="K28" s="1" t="str">
        <v>Chromium VI Compounds</v>
      </c>
      <c r="L28" s="1" t="str">
        <v>Chromium VI Compounds</v>
      </c>
      <c r="M28" s="1" t="str">
        <v>Chromium VI Compounds</v>
      </c>
      <c r="N28" s="1" t="str">
        <v>Chromium VI Compounds</v>
      </c>
      <c r="O28" s="1" t="str">
        <v>Chromium VI Compounds</v>
      </c>
      <c r="P28" s="1" t="str">
        <v>Chromium VI Compounds</v>
      </c>
      <c r="Q28" s="1" t="str">
        <v>Chromium VI Compounds</v>
      </c>
      <c r="R28" s="1" t="str">
        <v>Chromium VI Compounds</v>
      </c>
      <c r="S28" s="1" t="str">
        <v>Chromium VI Compounds</v>
      </c>
      <c r="T28" s="1" t="str">
        <v>Chromium VI Compounds</v>
      </c>
      <c r="U28" s="1" t="str">
        <v>Chromium VI Compounds</v>
      </c>
      <c r="V28" s="1" t="str">
        <v>Chromium VI Compounds</v>
      </c>
      <c r="W28" s="1" t="str">
        <v>Chromium VI Compounds</v>
      </c>
      <c r="X28" s="1" t="str">
        <v>Chromium VI Compounds</v>
      </c>
    </row>
    <row r="29" spans="1:24" x14ac:dyDescent="0.2">
      <c r="A29" s="172" t="s">
        <v>30</v>
      </c>
      <c r="B29" s="218">
        <v>0.1</v>
      </c>
      <c r="C29" s="172"/>
      <c r="D29" s="2" t="s">
        <v>280</v>
      </c>
      <c r="E29" s="1" t="str">
        <v>Coal Tar Pitch Volatiles</v>
      </c>
      <c r="F29" s="1" t="str">
        <v>Coal Tar Pitch Volatiles</v>
      </c>
      <c r="G29" s="1" t="str">
        <v>Coal Tar Pitch Volatiles</v>
      </c>
      <c r="H29" s="1" t="str">
        <v>Coal Tar Pitch Volatiles</v>
      </c>
      <c r="I29" s="1" t="str">
        <v>Coal Tar Pitch Volatiles</v>
      </c>
      <c r="J29" s="1" t="str">
        <v>Coal Tar Pitch Volatiles</v>
      </c>
      <c r="K29" s="1" t="str">
        <v>Coal Tar Pitch Volatiles</v>
      </c>
      <c r="L29" s="1" t="str">
        <v>Coal Tar Pitch Volatiles</v>
      </c>
      <c r="M29" s="1" t="str">
        <v>Coal Tar Pitch Volatiles</v>
      </c>
      <c r="N29" s="1" t="str">
        <v>Coal Tar Pitch Volatiles</v>
      </c>
      <c r="O29" s="1" t="str">
        <v>Coal Tar Pitch Volatiles</v>
      </c>
      <c r="P29" s="1" t="str">
        <v>Coal Tar Pitch Volatiles</v>
      </c>
      <c r="Q29" s="1" t="str">
        <v>Coal Tar Pitch Volatiles</v>
      </c>
      <c r="R29" s="1" t="str">
        <v>Coal Tar Pitch Volatiles</v>
      </c>
      <c r="S29" s="1" t="str">
        <v>Coal Tar Pitch Volatiles</v>
      </c>
      <c r="T29" s="1" t="str">
        <v>Coal Tar Pitch Volatiles</v>
      </c>
      <c r="U29" s="1" t="str">
        <v>Coal Tar Pitch Volatiles</v>
      </c>
      <c r="V29" s="1" t="str">
        <v>Coal Tar Pitch Volatiles</v>
      </c>
      <c r="W29" s="1" t="str">
        <v>Coal Tar Pitch Volatiles</v>
      </c>
      <c r="X29" s="1" t="str">
        <v>Coal Tar Pitch Volatiles</v>
      </c>
    </row>
    <row r="30" spans="1:24" x14ac:dyDescent="0.2">
      <c r="A30" s="172" t="s">
        <v>31</v>
      </c>
      <c r="B30" s="218">
        <v>0.01</v>
      </c>
      <c r="C30" s="172"/>
      <c r="D30" s="2" t="s">
        <v>1696</v>
      </c>
      <c r="E30" s="1" t="str">
        <v>Creosote</v>
      </c>
      <c r="F30" s="1" t="str">
        <v>Creosote</v>
      </c>
      <c r="G30" s="1" t="str">
        <v>Creosote</v>
      </c>
      <c r="H30" s="1" t="str">
        <v>Creosote</v>
      </c>
      <c r="I30" s="1" t="str">
        <v>Creosote</v>
      </c>
      <c r="J30" s="1" t="str">
        <v>Creosote</v>
      </c>
      <c r="K30" s="1" t="str">
        <v>Creosote</v>
      </c>
      <c r="L30" s="1" t="str">
        <v>Creosote</v>
      </c>
      <c r="M30" s="1" t="str">
        <v>Creosote</v>
      </c>
      <c r="N30" s="1" t="str">
        <v>Creosote</v>
      </c>
      <c r="O30" s="1" t="str">
        <v>Creosote</v>
      </c>
      <c r="P30" s="1" t="str">
        <v>Creosote</v>
      </c>
      <c r="Q30" s="1" t="str">
        <v>Creosote</v>
      </c>
      <c r="R30" s="1" t="str">
        <v>Creosote</v>
      </c>
      <c r="S30" s="1" t="str">
        <v>Creosote</v>
      </c>
      <c r="T30" s="1" t="str">
        <v>Creosote</v>
      </c>
      <c r="U30" s="1" t="str">
        <v>Creosote</v>
      </c>
      <c r="V30" s="1" t="str">
        <v>Creosote</v>
      </c>
      <c r="W30" s="1" t="str">
        <v>Creosote</v>
      </c>
      <c r="X30" s="1" t="str">
        <v>Creosote</v>
      </c>
    </row>
    <row r="31" spans="1:24" x14ac:dyDescent="0.2">
      <c r="A31" s="172" t="s">
        <v>32</v>
      </c>
      <c r="B31" s="218">
        <v>0.1</v>
      </c>
      <c r="C31" s="172"/>
      <c r="D31" s="2" t="s">
        <v>1697</v>
      </c>
      <c r="E31" s="1" t="str">
        <v>Cresol</v>
      </c>
      <c r="F31" s="1" t="str">
        <v>Cresol</v>
      </c>
      <c r="G31" s="1" t="str">
        <v>Cresol</v>
      </c>
      <c r="H31" s="1" t="str">
        <v>Cresol</v>
      </c>
      <c r="I31" s="1" t="str">
        <v>Cresol</v>
      </c>
      <c r="J31" s="1" t="str">
        <v>Cresol</v>
      </c>
      <c r="K31" s="1" t="str">
        <v>Cresol</v>
      </c>
      <c r="L31" s="1" t="str">
        <v>Cresol</v>
      </c>
      <c r="M31" s="1" t="str">
        <v>Cresol</v>
      </c>
      <c r="N31" s="1" t="str">
        <v>Cresol</v>
      </c>
      <c r="O31" s="1" t="str">
        <v>Cresol</v>
      </c>
      <c r="P31" s="1" t="str">
        <v>Cresol</v>
      </c>
      <c r="Q31" s="1" t="str">
        <v>Cresol</v>
      </c>
      <c r="R31" s="1" t="str">
        <v>Cresol</v>
      </c>
      <c r="S31" s="1" t="str">
        <v>Cresol</v>
      </c>
      <c r="T31" s="1" t="str">
        <v>Cresol</v>
      </c>
      <c r="U31" s="1" t="str">
        <v>Cresol</v>
      </c>
      <c r="V31" s="1" t="str">
        <v>Cresol</v>
      </c>
      <c r="W31" s="1" t="str">
        <v>Cresol</v>
      </c>
      <c r="X31" s="1" t="str">
        <v>Cresol</v>
      </c>
    </row>
    <row r="32" spans="1:24" x14ac:dyDescent="0.2">
      <c r="A32" s="172" t="s">
        <v>33</v>
      </c>
      <c r="B32" s="218">
        <v>0.1</v>
      </c>
      <c r="C32" s="172"/>
      <c r="D32" s="2" t="s">
        <v>1698</v>
      </c>
      <c r="E32" s="1" t="str">
        <v>Cumene</v>
      </c>
      <c r="F32" s="1" t="str">
        <v>Cumene</v>
      </c>
      <c r="G32" s="1" t="str">
        <v>Cumene</v>
      </c>
      <c r="H32" s="1" t="str">
        <v>Cumene</v>
      </c>
      <c r="I32" s="1" t="str">
        <v>Cumene</v>
      </c>
      <c r="J32" s="1" t="str">
        <v>Cumene</v>
      </c>
      <c r="K32" s="1" t="str">
        <v>Cumene</v>
      </c>
      <c r="L32" s="1" t="str">
        <v>Cumene</v>
      </c>
      <c r="M32" s="1" t="str">
        <v>Cumene</v>
      </c>
      <c r="N32" s="1" t="str">
        <v>Cumene</v>
      </c>
      <c r="O32" s="1" t="str">
        <v>Cumene</v>
      </c>
      <c r="P32" s="1" t="str">
        <v>Cumene</v>
      </c>
      <c r="Q32" s="1" t="str">
        <v>Cumene</v>
      </c>
      <c r="R32" s="1" t="str">
        <v>Cumene</v>
      </c>
      <c r="S32" s="1" t="str">
        <v>Cumene</v>
      </c>
      <c r="T32" s="1" t="str">
        <v>Cumene</v>
      </c>
      <c r="U32" s="1" t="str">
        <v>Cumene</v>
      </c>
      <c r="V32" s="1" t="str">
        <v>Cumene</v>
      </c>
      <c r="W32" s="1" t="str">
        <v>Cumene</v>
      </c>
      <c r="X32" s="1" t="str">
        <v>Cumene</v>
      </c>
    </row>
    <row r="33" spans="1:24" x14ac:dyDescent="0.2">
      <c r="A33" s="172" t="s">
        <v>34</v>
      </c>
      <c r="B33" s="218">
        <v>0.5</v>
      </c>
      <c r="C33" s="172"/>
      <c r="D33" s="2" t="s">
        <v>1699</v>
      </c>
      <c r="E33" s="1" t="str">
        <v>Dicyclopentadiene</v>
      </c>
      <c r="F33" s="1" t="str">
        <v>Dicyclopentadiene</v>
      </c>
      <c r="G33" s="1" t="str">
        <v>Dicyclopentadiene</v>
      </c>
      <c r="H33" s="1" t="str">
        <v>Dicyclopentadiene</v>
      </c>
      <c r="I33" s="1" t="str">
        <v>Dicyclopentadiene</v>
      </c>
      <c r="J33" s="1" t="str">
        <v>Dicyclopentadiene</v>
      </c>
      <c r="K33" s="1" t="str">
        <v>Dicyclopentadiene</v>
      </c>
      <c r="L33" s="1" t="str">
        <v>Dicyclopentadiene</v>
      </c>
      <c r="M33" s="1" t="str">
        <v>Dicyclopentadiene</v>
      </c>
      <c r="N33" s="1" t="str">
        <v>Dicyclopentadiene</v>
      </c>
      <c r="O33" s="1" t="str">
        <v>Dicyclopentadiene</v>
      </c>
      <c r="P33" s="1" t="str">
        <v>Dicyclopentadiene</v>
      </c>
      <c r="Q33" s="1" t="str">
        <v>Dicyclopentadiene</v>
      </c>
      <c r="R33" s="1" t="str">
        <v>Dicyclopentadiene</v>
      </c>
      <c r="S33" s="1" t="str">
        <v>Dicyclopentadiene</v>
      </c>
      <c r="T33" s="1" t="str">
        <v>Dicyclopentadiene</v>
      </c>
      <c r="U33" s="1" t="str">
        <v>Dicyclopentadiene</v>
      </c>
      <c r="V33" s="1" t="str">
        <v>Dicyclopentadiene</v>
      </c>
      <c r="W33" s="1" t="str">
        <v>Dicyclopentadiene</v>
      </c>
      <c r="X33" s="1" t="str">
        <v>Dicyclopentadiene</v>
      </c>
    </row>
    <row r="34" spans="1:24" x14ac:dyDescent="0.2">
      <c r="A34" s="172" t="s">
        <v>35</v>
      </c>
      <c r="B34" s="218">
        <v>50</v>
      </c>
      <c r="C34" s="172"/>
      <c r="D34" s="2" t="s">
        <v>1700</v>
      </c>
      <c r="E34" s="1" t="str">
        <v>Diethylaminoethanol</v>
      </c>
      <c r="F34" s="1" t="str">
        <v>Diethylaminoethanol</v>
      </c>
      <c r="G34" s="1" t="str">
        <v>Diethylaminoethanol</v>
      </c>
      <c r="H34" s="1" t="str">
        <v>Diethylaminoethanol</v>
      </c>
      <c r="I34" s="1" t="str">
        <v>Diethylaminoethanol</v>
      </c>
      <c r="J34" s="1" t="str">
        <v>Diethylaminoethanol</v>
      </c>
      <c r="K34" s="1" t="str">
        <v>Diethylaminoethanol</v>
      </c>
      <c r="L34" s="1" t="str">
        <v>Diethylaminoethanol</v>
      </c>
      <c r="M34" s="1" t="str">
        <v>Diethylaminoethanol</v>
      </c>
      <c r="N34" s="1" t="str">
        <v>Diethylaminoethanol</v>
      </c>
      <c r="O34" s="1" t="str">
        <v>Diethylaminoethanol</v>
      </c>
      <c r="P34" s="1" t="str">
        <v>Diethylaminoethanol</v>
      </c>
      <c r="Q34" s="1" t="str">
        <v>Diethylaminoethanol</v>
      </c>
      <c r="R34" s="1" t="str">
        <v>Diethylaminoethanol</v>
      </c>
      <c r="S34" s="1" t="str">
        <v>Diethylaminoethanol</v>
      </c>
      <c r="T34" s="1" t="str">
        <v>Diethylaminoethanol</v>
      </c>
      <c r="U34" s="1" t="str">
        <v>Diethylaminoethanol</v>
      </c>
      <c r="V34" s="1" t="str">
        <v>Diethylaminoethanol</v>
      </c>
      <c r="W34" s="1" t="str">
        <v>Diethylaminoethanol</v>
      </c>
      <c r="X34" s="1" t="str">
        <v>Diethylaminoethanol</v>
      </c>
    </row>
    <row r="35" spans="1:24" x14ac:dyDescent="0.2">
      <c r="A35" s="172" t="s">
        <v>36</v>
      </c>
      <c r="B35" s="218">
        <v>3.1</v>
      </c>
      <c r="C35" s="172"/>
      <c r="D35" s="2" t="s">
        <v>353</v>
      </c>
      <c r="E35" s="1" t="str">
        <v>Diisobutyl Ketone</v>
      </c>
      <c r="F35" s="1" t="str">
        <v>Diisobutyl Ketone</v>
      </c>
      <c r="G35" s="1" t="str">
        <v>Diisobutyl Ketone</v>
      </c>
      <c r="H35" s="1" t="str">
        <v>Diisobutyl Ketone</v>
      </c>
      <c r="I35" s="1" t="str">
        <v>Diisobutyl Ketone</v>
      </c>
      <c r="J35" s="1" t="str">
        <v>Diisobutyl Ketone</v>
      </c>
      <c r="K35" s="1" t="str">
        <v>Diisobutyl Ketone</v>
      </c>
      <c r="L35" s="1" t="str">
        <v>Diisobutyl Ketone</v>
      </c>
      <c r="M35" s="1" t="str">
        <v>Diisobutyl Ketone</v>
      </c>
      <c r="N35" s="1" t="str">
        <v>Diisobutyl Ketone</v>
      </c>
      <c r="O35" s="1" t="str">
        <v>Diisobutyl Ketone</v>
      </c>
      <c r="P35" s="1" t="str">
        <v>Diisobutyl Ketone</v>
      </c>
      <c r="Q35" s="1" t="str">
        <v>Diisobutyl Ketone</v>
      </c>
      <c r="R35" s="1" t="str">
        <v>Diisobutyl Ketone</v>
      </c>
      <c r="S35" s="1" t="str">
        <v>Diisobutyl Ketone</v>
      </c>
      <c r="T35" s="1" t="str">
        <v>Diisobutyl Ketone</v>
      </c>
      <c r="U35" s="1" t="str">
        <v>Diisobutyl Ketone</v>
      </c>
      <c r="V35" s="1" t="str">
        <v>Diisobutyl Ketone</v>
      </c>
      <c r="W35" s="1" t="str">
        <v>Diisobutyl Ketone</v>
      </c>
      <c r="X35" s="1" t="str">
        <v>Diisobutyl Ketone</v>
      </c>
    </row>
    <row r="36" spans="1:24" x14ac:dyDescent="0.2">
      <c r="A36" s="172" t="s">
        <v>37</v>
      </c>
      <c r="B36" s="218">
        <v>5.5</v>
      </c>
      <c r="C36" s="172"/>
      <c r="D36" s="2" t="s">
        <v>1701</v>
      </c>
      <c r="E36" s="1" t="str">
        <v>Dimethyl Aniline</v>
      </c>
      <c r="F36" s="1" t="str">
        <v>Dimethyl Aniline</v>
      </c>
      <c r="G36" s="1" t="str">
        <v>Dimethyl Aniline</v>
      </c>
      <c r="H36" s="1" t="str">
        <v>Dimethyl Aniline</v>
      </c>
      <c r="I36" s="1" t="str">
        <v>Dimethyl Aniline</v>
      </c>
      <c r="J36" s="1" t="str">
        <v>Dimethyl Aniline</v>
      </c>
      <c r="K36" s="1" t="str">
        <v>Dimethyl Aniline</v>
      </c>
      <c r="L36" s="1" t="str">
        <v>Dimethyl Aniline</v>
      </c>
      <c r="M36" s="1" t="str">
        <v>Dimethyl Aniline</v>
      </c>
      <c r="N36" s="1" t="str">
        <v>Dimethyl Aniline</v>
      </c>
      <c r="O36" s="1" t="str">
        <v>Dimethyl Aniline</v>
      </c>
      <c r="P36" s="1" t="str">
        <v>Dimethyl Aniline</v>
      </c>
      <c r="Q36" s="1" t="str">
        <v>Dimethyl Aniline</v>
      </c>
      <c r="R36" s="1" t="str">
        <v>Dimethyl Aniline</v>
      </c>
      <c r="S36" s="1" t="str">
        <v>Dimethyl Aniline</v>
      </c>
      <c r="T36" s="1" t="str">
        <v>Dimethyl Aniline</v>
      </c>
      <c r="U36" s="1" t="str">
        <v>Dimethyl Aniline</v>
      </c>
      <c r="V36" s="1" t="str">
        <v>Dimethyl Aniline</v>
      </c>
      <c r="W36" s="1" t="str">
        <v>Dimethyl Aniline</v>
      </c>
      <c r="X36" s="1" t="str">
        <v>Dimethyl Aniline</v>
      </c>
    </row>
    <row r="37" spans="1:24" x14ac:dyDescent="0.2">
      <c r="A37" s="172" t="s">
        <v>38</v>
      </c>
      <c r="B37" s="218">
        <v>63.9</v>
      </c>
      <c r="C37" s="172"/>
      <c r="D37" s="2" t="s">
        <v>1702</v>
      </c>
      <c r="E37" s="1" t="str">
        <v>Dioxane</v>
      </c>
      <c r="F37" s="1" t="str">
        <v>Dioxane</v>
      </c>
      <c r="G37" s="1" t="str">
        <v>Dioxane</v>
      </c>
      <c r="H37" s="1" t="str">
        <v>Dioxane</v>
      </c>
      <c r="I37" s="1" t="str">
        <v>Dioxane</v>
      </c>
      <c r="J37" s="1" t="str">
        <v>Dioxane</v>
      </c>
      <c r="K37" s="1" t="str">
        <v>Dioxane</v>
      </c>
      <c r="L37" s="1" t="str">
        <v>Dioxane</v>
      </c>
      <c r="M37" s="1" t="str">
        <v>Dioxane</v>
      </c>
      <c r="N37" s="1" t="str">
        <v>Dioxane</v>
      </c>
      <c r="O37" s="1" t="str">
        <v>Dioxane</v>
      </c>
      <c r="P37" s="1" t="str">
        <v>Dioxane</v>
      </c>
      <c r="Q37" s="1" t="str">
        <v>Dioxane</v>
      </c>
      <c r="R37" s="1" t="str">
        <v>Dioxane</v>
      </c>
      <c r="S37" s="1" t="str">
        <v>Dioxane</v>
      </c>
      <c r="T37" s="1" t="str">
        <v>Dioxane</v>
      </c>
      <c r="U37" s="1" t="str">
        <v>Dioxane</v>
      </c>
      <c r="V37" s="1" t="str">
        <v>Dioxane</v>
      </c>
      <c r="W37" s="1" t="str">
        <v>Dioxane</v>
      </c>
      <c r="X37" s="1" t="str">
        <v>Dioxane</v>
      </c>
    </row>
    <row r="38" spans="1:24" x14ac:dyDescent="0.2">
      <c r="A38" s="172" t="s">
        <v>39</v>
      </c>
      <c r="B38" s="218">
        <v>6.4</v>
      </c>
      <c r="C38" s="172"/>
      <c r="D38" s="2" t="s">
        <v>1703</v>
      </c>
      <c r="E38" s="1" t="str">
        <v>Dipropylamine</v>
      </c>
      <c r="F38" s="1" t="str">
        <v>Dipropylamine</v>
      </c>
      <c r="G38" s="1" t="str">
        <v>Dipropylamine</v>
      </c>
      <c r="H38" s="1" t="str">
        <v>Dipropylamine</v>
      </c>
      <c r="I38" s="1" t="str">
        <v>Dipropylamine</v>
      </c>
      <c r="J38" s="1" t="str">
        <v>Dipropylamine</v>
      </c>
      <c r="K38" s="1" t="str">
        <v>Dipropylamine</v>
      </c>
      <c r="L38" s="1" t="str">
        <v>Dipropylamine</v>
      </c>
      <c r="M38" s="1" t="str">
        <v>Dipropylamine</v>
      </c>
      <c r="N38" s="1" t="str">
        <v>Dipropylamine</v>
      </c>
      <c r="O38" s="1" t="str">
        <v>Dipropylamine</v>
      </c>
      <c r="P38" s="1" t="str">
        <v>Dipropylamine</v>
      </c>
      <c r="Q38" s="1" t="str">
        <v>Dipropylamine</v>
      </c>
      <c r="R38" s="1" t="str">
        <v>Dipropylamine</v>
      </c>
      <c r="S38" s="1" t="str">
        <v>Dipropylamine</v>
      </c>
      <c r="T38" s="1" t="str">
        <v>Dipropylamine</v>
      </c>
      <c r="U38" s="1" t="str">
        <v>Dipropylamine</v>
      </c>
      <c r="V38" s="1" t="str">
        <v>Dipropylamine</v>
      </c>
      <c r="W38" s="1" t="str">
        <v>Dipropylamine</v>
      </c>
      <c r="X38" s="1" t="str">
        <v>Dipropylamine</v>
      </c>
    </row>
    <row r="39" spans="1:24" x14ac:dyDescent="0.2">
      <c r="A39" s="172" t="s">
        <v>40</v>
      </c>
      <c r="B39" s="218">
        <v>3.6</v>
      </c>
      <c r="C39" s="172"/>
      <c r="D39" s="2" t="s">
        <v>1704</v>
      </c>
      <c r="E39" s="1" t="str">
        <v>Ethyl Acrylate</v>
      </c>
      <c r="F39" s="1" t="str">
        <v>Ethyl Acrylate</v>
      </c>
      <c r="G39" s="1" t="str">
        <v>Ethyl Acrylate</v>
      </c>
      <c r="H39" s="1" t="str">
        <v>Ethyl Acrylate</v>
      </c>
      <c r="I39" s="1" t="str">
        <v>Ethyl Acrylate</v>
      </c>
      <c r="J39" s="1" t="str">
        <v>Ethyl Acrylate</v>
      </c>
      <c r="K39" s="1" t="str">
        <v>Ethyl Acrylate</v>
      </c>
      <c r="L39" s="1" t="str">
        <v>Ethyl Acrylate</v>
      </c>
      <c r="M39" s="1" t="str">
        <v>Ethyl Acrylate</v>
      </c>
      <c r="N39" s="1" t="str">
        <v>Ethyl Acrylate</v>
      </c>
      <c r="O39" s="1" t="str">
        <v>Ethyl Acrylate</v>
      </c>
      <c r="P39" s="1" t="str">
        <v>Ethyl Acrylate</v>
      </c>
      <c r="Q39" s="1" t="str">
        <v>Ethyl Acrylate</v>
      </c>
      <c r="R39" s="1" t="str">
        <v>Ethyl Acrylate</v>
      </c>
      <c r="S39" s="1" t="str">
        <v>Ethyl Acrylate</v>
      </c>
      <c r="T39" s="1" t="str">
        <v>Ethyl Acrylate</v>
      </c>
      <c r="U39" s="1" t="str">
        <v>Ethyl Acrylate</v>
      </c>
      <c r="V39" s="1" t="str">
        <v>Ethyl Acrylate</v>
      </c>
      <c r="W39" s="1" t="str">
        <v>Ethyl Acrylate</v>
      </c>
      <c r="X39" s="1" t="str">
        <v>Ethyl Acrylate</v>
      </c>
    </row>
    <row r="40" spans="1:24" x14ac:dyDescent="0.2">
      <c r="A40" s="172" t="s">
        <v>41</v>
      </c>
      <c r="B40" s="218">
        <v>8.4</v>
      </c>
      <c r="C40" s="172"/>
      <c r="D40" s="2" t="s">
        <v>1705</v>
      </c>
      <c r="E40" s="1" t="str">
        <v>Ethyl Mercaptan</v>
      </c>
      <c r="F40" s="1" t="str">
        <v>Ethyl Mercaptan</v>
      </c>
      <c r="G40" s="1" t="str">
        <v>Ethyl Mercaptan</v>
      </c>
      <c r="H40" s="1" t="str">
        <v>Ethyl Mercaptan</v>
      </c>
      <c r="I40" s="1" t="str">
        <v>Ethyl Mercaptan</v>
      </c>
      <c r="J40" s="1" t="str">
        <v>Ethyl Mercaptan</v>
      </c>
      <c r="K40" s="1" t="str">
        <v>Ethyl Mercaptan</v>
      </c>
      <c r="L40" s="1" t="str">
        <v>Ethyl Mercaptan</v>
      </c>
      <c r="M40" s="1" t="str">
        <v>Ethyl Mercaptan</v>
      </c>
      <c r="N40" s="1" t="str">
        <v>Ethyl Mercaptan</v>
      </c>
      <c r="O40" s="1" t="str">
        <v>Ethyl Mercaptan</v>
      </c>
      <c r="P40" s="1" t="str">
        <v>Ethyl Mercaptan</v>
      </c>
      <c r="Q40" s="1" t="str">
        <v>Ethyl Mercaptan</v>
      </c>
      <c r="R40" s="1" t="str">
        <v>Ethyl Mercaptan</v>
      </c>
      <c r="S40" s="1" t="str">
        <v>Ethyl Mercaptan</v>
      </c>
      <c r="T40" s="1" t="str">
        <v>Ethyl Mercaptan</v>
      </c>
      <c r="U40" s="1" t="str">
        <v>Ethyl Mercaptan</v>
      </c>
      <c r="V40" s="1" t="str">
        <v>Ethyl Mercaptan</v>
      </c>
      <c r="W40" s="1" t="str">
        <v>Ethyl Mercaptan</v>
      </c>
      <c r="X40" s="1" t="str">
        <v>Ethyl Mercaptan</v>
      </c>
    </row>
    <row r="41" spans="1:24" x14ac:dyDescent="0.2">
      <c r="A41" s="172" t="s">
        <v>42</v>
      </c>
      <c r="B41" s="218">
        <v>0.5</v>
      </c>
      <c r="C41" s="172"/>
      <c r="D41" s="2" t="s">
        <v>1706</v>
      </c>
      <c r="E41" s="1" t="str">
        <v>Ethyl Sulfide</v>
      </c>
      <c r="F41" s="1" t="str">
        <v>Ethyl Sulfide</v>
      </c>
      <c r="G41" s="1" t="str">
        <v>Ethyl Sulfide</v>
      </c>
      <c r="H41" s="1" t="str">
        <v>Ethyl Sulfide</v>
      </c>
      <c r="I41" s="1" t="str">
        <v>Ethyl Sulfide</v>
      </c>
      <c r="J41" s="1" t="str">
        <v>Ethyl Sulfide</v>
      </c>
      <c r="K41" s="1" t="str">
        <v>Ethyl Sulfide</v>
      </c>
      <c r="L41" s="1" t="str">
        <v>Ethyl Sulfide</v>
      </c>
      <c r="M41" s="1" t="str">
        <v>Ethyl Sulfide</v>
      </c>
      <c r="N41" s="1" t="str">
        <v>Ethyl Sulfide</v>
      </c>
      <c r="O41" s="1" t="str">
        <v>Ethyl Sulfide</v>
      </c>
      <c r="P41" s="1" t="str">
        <v>Ethyl Sulfide</v>
      </c>
      <c r="Q41" s="1" t="str">
        <v>Ethyl Sulfide</v>
      </c>
      <c r="R41" s="1" t="str">
        <v>Ethyl Sulfide</v>
      </c>
      <c r="S41" s="1" t="str">
        <v>Ethyl Sulfide</v>
      </c>
      <c r="T41" s="1" t="str">
        <v>Ethyl Sulfide</v>
      </c>
      <c r="U41" s="1" t="str">
        <v>Ethyl Sulfide</v>
      </c>
      <c r="V41" s="1" t="str">
        <v>Ethyl Sulfide</v>
      </c>
      <c r="W41" s="1" t="str">
        <v>Ethyl Sulfide</v>
      </c>
      <c r="X41" s="1" t="str">
        <v>Ethyl Sulfide</v>
      </c>
    </row>
    <row r="42" spans="1:24" x14ac:dyDescent="0.2">
      <c r="A42" s="172" t="s">
        <v>43</v>
      </c>
      <c r="B42" s="218">
        <v>0.38</v>
      </c>
      <c r="C42" s="172"/>
      <c r="D42" s="2" t="s">
        <v>1707</v>
      </c>
      <c r="E42" s="1" t="str">
        <v>Ethylene Dibromide</v>
      </c>
      <c r="F42" s="1" t="str">
        <v>Ethylene Dibromide</v>
      </c>
      <c r="G42" s="1" t="str">
        <v>Ethylene Dibromide</v>
      </c>
      <c r="H42" s="1" t="str">
        <v>Ethylene Dibromide</v>
      </c>
      <c r="I42" s="1" t="str">
        <v>Ethylene Dibromide</v>
      </c>
      <c r="J42" s="1" t="str">
        <v>Ethylene Dibromide</v>
      </c>
      <c r="K42" s="1" t="str">
        <v>Ethylene Dibromide</v>
      </c>
      <c r="L42" s="1" t="str">
        <v>Ethylene Dibromide</v>
      </c>
      <c r="M42" s="1" t="str">
        <v>Ethylene Dibromide</v>
      </c>
      <c r="N42" s="1" t="str">
        <v>Ethylene Dibromide</v>
      </c>
      <c r="O42" s="1" t="str">
        <v>Ethylene Dibromide</v>
      </c>
      <c r="P42" s="1" t="str">
        <v>Ethylene Dibromide</v>
      </c>
      <c r="Q42" s="1" t="str">
        <v>Ethylene Dibromide</v>
      </c>
      <c r="R42" s="1" t="str">
        <v>Ethylene Dibromide</v>
      </c>
      <c r="S42" s="1" t="str">
        <v>Ethylene Dibromide</v>
      </c>
      <c r="T42" s="1" t="str">
        <v>Ethylene Dibromide</v>
      </c>
      <c r="U42" s="1" t="str">
        <v>Ethylene Dibromide</v>
      </c>
      <c r="V42" s="1" t="str">
        <v>Ethylene Dibromide</v>
      </c>
      <c r="W42" s="1" t="str">
        <v>Ethylene Dibromide</v>
      </c>
      <c r="X42" s="1" t="str">
        <v>Ethylene Dibromide</v>
      </c>
    </row>
    <row r="43" spans="1:24" x14ac:dyDescent="0.2">
      <c r="A43" s="172" t="s">
        <v>44</v>
      </c>
      <c r="B43" s="218">
        <v>26</v>
      </c>
      <c r="C43" s="172"/>
      <c r="D43" s="2" t="s">
        <v>1708</v>
      </c>
      <c r="E43" s="1" t="str">
        <v>Ethylene Glycol</v>
      </c>
      <c r="F43" s="1" t="str">
        <v>Ethylene Glycol</v>
      </c>
      <c r="G43" s="1" t="str">
        <v>Ethylene Glycol</v>
      </c>
      <c r="H43" s="1" t="str">
        <v>Ethylene Glycol</v>
      </c>
      <c r="I43" s="1" t="str">
        <v>Ethylene Glycol</v>
      </c>
      <c r="J43" s="1" t="str">
        <v>Ethylene Glycol</v>
      </c>
      <c r="K43" s="1" t="str">
        <v>Ethylene Glycol</v>
      </c>
      <c r="L43" s="1" t="str">
        <v>Ethylene Glycol</v>
      </c>
      <c r="M43" s="1" t="str">
        <v>Ethylene Glycol</v>
      </c>
      <c r="N43" s="1" t="str">
        <v>Ethylene Glycol</v>
      </c>
      <c r="O43" s="1" t="str">
        <v>Ethylene Glycol</v>
      </c>
      <c r="P43" s="1" t="str">
        <v>Ethylene Glycol</v>
      </c>
      <c r="Q43" s="1" t="str">
        <v>Ethylene Glycol</v>
      </c>
      <c r="R43" s="1" t="str">
        <v>Ethylene Glycol</v>
      </c>
      <c r="S43" s="1" t="str">
        <v>Ethylene Glycol</v>
      </c>
      <c r="T43" s="1" t="str">
        <v>Ethylene Glycol</v>
      </c>
      <c r="U43" s="1" t="str">
        <v>Ethylene Glycol</v>
      </c>
      <c r="V43" s="1" t="str">
        <v>Ethylene Glycol</v>
      </c>
      <c r="W43" s="1" t="str">
        <v>Ethylene Glycol</v>
      </c>
      <c r="X43" s="1" t="str">
        <v>Ethylene Glycol</v>
      </c>
    </row>
    <row r="44" spans="1:24" x14ac:dyDescent="0.2">
      <c r="A44" s="172" t="s">
        <v>45</v>
      </c>
      <c r="B44" s="218">
        <v>0.1</v>
      </c>
      <c r="C44" s="172"/>
      <c r="D44" s="2" t="s">
        <v>1709</v>
      </c>
      <c r="E44" s="1" t="str">
        <v>Ethylene Glycol Dinitrate</v>
      </c>
      <c r="F44" s="1" t="str">
        <v>Ethylene Glycol Dinitrate</v>
      </c>
      <c r="G44" s="1" t="str">
        <v>Ethylene Glycol Dinitrate</v>
      </c>
      <c r="H44" s="1" t="str">
        <v>Ethylene Glycol Dinitrate</v>
      </c>
      <c r="I44" s="1" t="str">
        <v>Ethylene Glycol Dinitrate</v>
      </c>
      <c r="J44" s="1" t="str">
        <v>Ethylene Glycol Dinitrate</v>
      </c>
      <c r="K44" s="1" t="str">
        <v>Ethylene Glycol Dinitrate</v>
      </c>
      <c r="L44" s="1" t="str">
        <v>Ethylene Glycol Dinitrate</v>
      </c>
      <c r="M44" s="1" t="str">
        <v>Ethylene Glycol Dinitrate</v>
      </c>
      <c r="N44" s="1" t="str">
        <v>Ethylene Glycol Dinitrate</v>
      </c>
      <c r="O44" s="1" t="str">
        <v>Ethylene Glycol Dinitrate</v>
      </c>
      <c r="P44" s="1" t="str">
        <v>Ethylene Glycol Dinitrate</v>
      </c>
      <c r="Q44" s="1" t="str">
        <v>Ethylene Glycol Dinitrate</v>
      </c>
      <c r="R44" s="1" t="str">
        <v>Ethylene Glycol Dinitrate</v>
      </c>
      <c r="S44" s="1" t="str">
        <v>Ethylene Glycol Dinitrate</v>
      </c>
      <c r="T44" s="1" t="str">
        <v>Ethylene Glycol Dinitrate</v>
      </c>
      <c r="U44" s="1" t="str">
        <v>Ethylene Glycol Dinitrate</v>
      </c>
      <c r="V44" s="1" t="str">
        <v>Ethylene Glycol Dinitrate</v>
      </c>
      <c r="W44" s="1" t="str">
        <v>Ethylene Glycol Dinitrate</v>
      </c>
      <c r="X44" s="1" t="str">
        <v>Ethylene Glycol Dinitrate</v>
      </c>
    </row>
    <row r="45" spans="1:24" x14ac:dyDescent="0.2">
      <c r="A45" s="172" t="s">
        <v>46</v>
      </c>
      <c r="B45" s="218">
        <v>7</v>
      </c>
      <c r="C45" s="172"/>
      <c r="D45" s="2" t="s">
        <v>1710</v>
      </c>
      <c r="E45" s="1" t="str">
        <v>Ethylidene-2-norbornene, 5-</v>
      </c>
      <c r="F45" s="1" t="str">
        <v>Ethylidene-2-norbornene, 5-</v>
      </c>
      <c r="G45" s="1" t="str">
        <v>Ethylidene-2-norbornene, 5-</v>
      </c>
      <c r="H45" s="1" t="str">
        <v>Ethylidene-2-norbornene, 5-</v>
      </c>
      <c r="I45" s="1" t="str">
        <v>Ethylidene-2-norbornene, 5-</v>
      </c>
      <c r="J45" s="1" t="str">
        <v>Ethylidene-2-norbornene, 5-</v>
      </c>
      <c r="K45" s="1" t="str">
        <v>Ethylidene-2-norbornene, 5-</v>
      </c>
      <c r="L45" s="1" t="str">
        <v>Ethylidene-2-norbornene, 5-</v>
      </c>
      <c r="M45" s="1" t="str">
        <v>Ethylidene-2-norbornene, 5-</v>
      </c>
      <c r="N45" s="1" t="str">
        <v>Ethylidene-2-norbornene, 5-</v>
      </c>
      <c r="O45" s="1" t="str">
        <v>Ethylidene-2-norbornene, 5-</v>
      </c>
      <c r="P45" s="1" t="str">
        <v>Ethylidene-2-norbornene, 5-</v>
      </c>
      <c r="Q45" s="1" t="str">
        <v>Ethylidene-2-norbornene, 5-</v>
      </c>
      <c r="R45" s="1" t="str">
        <v>Ethylidene-2-norbornene, 5-</v>
      </c>
      <c r="S45" s="1" t="str">
        <v>Ethylidene-2-norbornene, 5-</v>
      </c>
      <c r="T45" s="1" t="str">
        <v>Ethylidene-2-norbornene, 5-</v>
      </c>
      <c r="U45" s="1" t="str">
        <v>Ethylidene-2-norbornene, 5-</v>
      </c>
      <c r="V45" s="1" t="str">
        <v>Ethylidene-2-norbornene, 5-</v>
      </c>
      <c r="W45" s="1" t="str">
        <v>Ethylidene-2-norbornene, 5-</v>
      </c>
      <c r="X45" s="1" t="str">
        <v>Ethylidene-2-norbornene, 5-</v>
      </c>
    </row>
    <row r="46" spans="1:24" x14ac:dyDescent="0.2">
      <c r="A46" s="172" t="s">
        <v>47</v>
      </c>
      <c r="B46" s="218">
        <v>0.08</v>
      </c>
      <c r="C46" s="172"/>
      <c r="D46" s="2" t="s">
        <v>1711</v>
      </c>
      <c r="E46" s="1" t="str">
        <v>Glycolonitrile</v>
      </c>
      <c r="F46" s="1" t="str">
        <v>Glycolonitrile</v>
      </c>
      <c r="G46" s="1" t="str">
        <v>Glycolonitrile</v>
      </c>
      <c r="H46" s="1" t="str">
        <v>Glycolonitrile</v>
      </c>
      <c r="I46" s="1" t="str">
        <v>Glycolonitrile</v>
      </c>
      <c r="J46" s="1" t="str">
        <v>Glycolonitrile</v>
      </c>
      <c r="K46" s="1" t="str">
        <v>Glycolonitrile</v>
      </c>
      <c r="L46" s="1" t="str">
        <v>Glycolonitrile</v>
      </c>
      <c r="M46" s="1" t="str">
        <v>Glycolonitrile</v>
      </c>
      <c r="N46" s="1" t="str">
        <v>Glycolonitrile</v>
      </c>
      <c r="O46" s="1" t="str">
        <v>Glycolonitrile</v>
      </c>
      <c r="P46" s="1" t="str">
        <v>Glycolonitrile</v>
      </c>
      <c r="Q46" s="1" t="str">
        <v>Glycolonitrile</v>
      </c>
      <c r="R46" s="1" t="str">
        <v>Glycolonitrile</v>
      </c>
      <c r="S46" s="1" t="str">
        <v>Glycolonitrile</v>
      </c>
      <c r="T46" s="1" t="str">
        <v>Glycolonitrile</v>
      </c>
      <c r="U46" s="1" t="str">
        <v>Glycolonitrile</v>
      </c>
      <c r="V46" s="1" t="str">
        <v>Glycolonitrile</v>
      </c>
      <c r="W46" s="1" t="str">
        <v>Glycolonitrile</v>
      </c>
      <c r="X46" s="1" t="str">
        <v>Glycolonitrile</v>
      </c>
    </row>
    <row r="47" spans="1:24" x14ac:dyDescent="0.2">
      <c r="A47" s="172" t="s">
        <v>48</v>
      </c>
      <c r="B47" s="218">
        <v>1.6</v>
      </c>
      <c r="C47" s="172"/>
      <c r="D47" s="2" t="s">
        <v>1712</v>
      </c>
      <c r="E47" s="1" t="str">
        <v>Halothane</v>
      </c>
      <c r="F47" s="1" t="str">
        <v>Halothane</v>
      </c>
      <c r="G47" s="1" t="str">
        <v>Halothane</v>
      </c>
      <c r="H47" s="1" t="str">
        <v>Halothane</v>
      </c>
      <c r="I47" s="1" t="str">
        <v>Halothane</v>
      </c>
      <c r="J47" s="1" t="str">
        <v>Halothane</v>
      </c>
      <c r="K47" s="1" t="str">
        <v>Halothane</v>
      </c>
      <c r="L47" s="1" t="str">
        <v>Halothane</v>
      </c>
      <c r="M47" s="1" t="str">
        <v>Halothane</v>
      </c>
      <c r="N47" s="1" t="str">
        <v>Halothane</v>
      </c>
      <c r="O47" s="1" t="str">
        <v>Halothane</v>
      </c>
      <c r="P47" s="1" t="str">
        <v>Halothane</v>
      </c>
      <c r="Q47" s="1" t="str">
        <v>Halothane</v>
      </c>
      <c r="R47" s="1" t="str">
        <v>Halothane</v>
      </c>
      <c r="S47" s="1" t="str">
        <v>Halothane</v>
      </c>
      <c r="T47" s="1" t="str">
        <v>Halothane</v>
      </c>
      <c r="U47" s="1" t="str">
        <v>Halothane</v>
      </c>
      <c r="V47" s="1" t="str">
        <v>Halothane</v>
      </c>
      <c r="W47" s="1" t="str">
        <v>Halothane</v>
      </c>
      <c r="X47" s="1" t="str">
        <v>Halothane</v>
      </c>
    </row>
    <row r="48" spans="1:24" x14ac:dyDescent="0.2">
      <c r="A48" s="172" t="s">
        <v>49</v>
      </c>
      <c r="B48" s="218">
        <v>5</v>
      </c>
      <c r="C48" s="172"/>
      <c r="D48" s="2" t="s">
        <v>1713</v>
      </c>
      <c r="E48" s="1" t="str">
        <v>Heptane</v>
      </c>
      <c r="F48" s="1" t="str">
        <v>Heptane</v>
      </c>
      <c r="G48" s="1" t="str">
        <v>Heptane</v>
      </c>
      <c r="H48" s="1" t="str">
        <v>Heptane</v>
      </c>
      <c r="I48" s="1" t="str">
        <v>Heptane</v>
      </c>
      <c r="J48" s="1" t="str">
        <v>Heptane</v>
      </c>
      <c r="K48" s="1" t="str">
        <v>Heptane</v>
      </c>
      <c r="L48" s="1" t="str">
        <v>Heptane</v>
      </c>
      <c r="M48" s="1" t="str">
        <v>Heptane</v>
      </c>
      <c r="N48" s="1" t="str">
        <v>Heptane</v>
      </c>
      <c r="O48" s="1" t="str">
        <v>Heptane</v>
      </c>
      <c r="P48" s="1" t="str">
        <v>Heptane</v>
      </c>
      <c r="Q48" s="1" t="str">
        <v>Heptane</v>
      </c>
      <c r="R48" s="1" t="str">
        <v>Heptane</v>
      </c>
      <c r="S48" s="1" t="str">
        <v>Heptane</v>
      </c>
      <c r="T48" s="1" t="str">
        <v>Heptane</v>
      </c>
      <c r="U48" s="1" t="str">
        <v>Heptane</v>
      </c>
      <c r="V48" s="1" t="str">
        <v>Heptane</v>
      </c>
      <c r="W48" s="1" t="str">
        <v>Heptane</v>
      </c>
      <c r="X48" s="1" t="str">
        <v>Heptane</v>
      </c>
    </row>
    <row r="49" spans="1:24" x14ac:dyDescent="0.2">
      <c r="A49" s="172" t="s">
        <v>50</v>
      </c>
      <c r="B49" s="218">
        <v>16</v>
      </c>
      <c r="C49" s="172"/>
      <c r="D49" s="2" t="s">
        <v>1714</v>
      </c>
      <c r="E49" s="1" t="str">
        <v>Hexanediamine, 1,6-</v>
      </c>
      <c r="F49" s="1" t="str">
        <v>Hexanediamine, 1,6-</v>
      </c>
      <c r="G49" s="1" t="str">
        <v>Hexanediamine, 1,6-</v>
      </c>
      <c r="H49" s="1" t="str">
        <v>Hexanediamine, 1,6-</v>
      </c>
      <c r="I49" s="1" t="str">
        <v>Hexanediamine, 1,6-</v>
      </c>
      <c r="J49" s="1" t="str">
        <v>Hexanediamine, 1,6-</v>
      </c>
      <c r="K49" s="1" t="str">
        <v>Hexanediamine, 1,6-</v>
      </c>
      <c r="L49" s="1" t="str">
        <v>Hexanediamine, 1,6-</v>
      </c>
      <c r="M49" s="1" t="str">
        <v>Hexanediamine, 1,6-</v>
      </c>
      <c r="N49" s="1" t="str">
        <v>Hexanediamine, 1,6-</v>
      </c>
      <c r="O49" s="1" t="str">
        <v>Hexanediamine, 1,6-</v>
      </c>
      <c r="P49" s="1" t="str">
        <v>Hexanediamine, 1,6-</v>
      </c>
      <c r="Q49" s="1" t="str">
        <v>Hexanediamine, 1,6-</v>
      </c>
      <c r="R49" s="1" t="str">
        <v>Hexanediamine, 1,6-</v>
      </c>
      <c r="S49" s="1" t="str">
        <v>Hexanediamine, 1,6-</v>
      </c>
      <c r="T49" s="1" t="str">
        <v>Hexanediamine, 1,6-</v>
      </c>
      <c r="U49" s="1" t="str">
        <v>Hexanediamine, 1,6-</v>
      </c>
      <c r="V49" s="1" t="str">
        <v>Hexanediamine, 1,6-</v>
      </c>
      <c r="W49" s="1" t="str">
        <v>Hexanediamine, 1,6-</v>
      </c>
      <c r="X49" s="1" t="str">
        <v>Hexanediamine, 1,6-</v>
      </c>
    </row>
    <row r="50" spans="1:24" x14ac:dyDescent="0.2">
      <c r="A50" s="172" t="s">
        <v>51</v>
      </c>
      <c r="B50" s="218">
        <v>350</v>
      </c>
      <c r="C50" s="172"/>
      <c r="D50" s="2" t="s">
        <v>1715</v>
      </c>
      <c r="E50" s="1" t="str">
        <v>Hydrogen Chloride</v>
      </c>
      <c r="F50" s="1" t="str">
        <v>Hydrogen Chloride</v>
      </c>
      <c r="G50" s="1" t="str">
        <v>Hydrogen Chloride</v>
      </c>
      <c r="H50" s="1" t="str">
        <v>Hydrogen Chloride</v>
      </c>
      <c r="I50" s="1" t="str">
        <v>Hydrogen Chloride</v>
      </c>
      <c r="J50" s="1" t="str">
        <v>Hydrogen Chloride</v>
      </c>
      <c r="K50" s="1" t="str">
        <v>Hydrogen Chloride</v>
      </c>
      <c r="L50" s="1" t="str">
        <v>Hydrogen Chloride</v>
      </c>
      <c r="M50" s="1" t="str">
        <v>Hydrogen Chloride</v>
      </c>
      <c r="N50" s="1" t="str">
        <v>Hydrogen Chloride</v>
      </c>
      <c r="O50" s="1" t="str">
        <v>Hydrogen Chloride</v>
      </c>
      <c r="P50" s="1" t="str">
        <v>Hydrogen Chloride</v>
      </c>
      <c r="Q50" s="1" t="str">
        <v>Hydrogen Chloride</v>
      </c>
      <c r="R50" s="1" t="str">
        <v>Hydrogen Chloride</v>
      </c>
      <c r="S50" s="1" t="str">
        <v>Hydrogen Chloride</v>
      </c>
      <c r="T50" s="1" t="str">
        <v>Hydrogen Chloride</v>
      </c>
      <c r="U50" s="1" t="str">
        <v>Hydrogen Chloride</v>
      </c>
      <c r="V50" s="1" t="str">
        <v>Hydrogen Chloride</v>
      </c>
      <c r="W50" s="1" t="str">
        <v>Hydrogen Chloride</v>
      </c>
      <c r="X50" s="1" t="str">
        <v>Hydrogen Chloride</v>
      </c>
    </row>
    <row r="51" spans="1:24" x14ac:dyDescent="0.2">
      <c r="A51" s="172" t="s">
        <v>52</v>
      </c>
      <c r="B51" s="218">
        <v>0.32</v>
      </c>
      <c r="C51" s="172"/>
      <c r="D51" s="2" t="s">
        <v>491</v>
      </c>
      <c r="E51" s="1" t="str">
        <v>Hydrogen Fluoride</v>
      </c>
      <c r="F51" s="1" t="str">
        <v>Hydrogen Fluoride</v>
      </c>
      <c r="G51" s="1" t="str">
        <v>Hydrogen Fluoride</v>
      </c>
      <c r="H51" s="1" t="str">
        <v>Hydrogen Fluoride</v>
      </c>
      <c r="I51" s="1" t="str">
        <v>Hydrogen Fluoride</v>
      </c>
      <c r="J51" s="1" t="str">
        <v>Hydrogen Fluoride</v>
      </c>
      <c r="K51" s="1" t="str">
        <v>Hydrogen Fluoride</v>
      </c>
      <c r="L51" s="1" t="str">
        <v>Hydrogen Fluoride</v>
      </c>
      <c r="M51" s="1" t="str">
        <v>Hydrogen Fluoride</v>
      </c>
      <c r="N51" s="1" t="str">
        <v>Hydrogen Fluoride</v>
      </c>
      <c r="O51" s="1" t="str">
        <v>Hydrogen Fluoride</v>
      </c>
      <c r="P51" s="1" t="str">
        <v>Hydrogen Fluoride</v>
      </c>
      <c r="Q51" s="1" t="str">
        <v>Hydrogen Fluoride</v>
      </c>
      <c r="R51" s="1" t="str">
        <v>Hydrogen Fluoride</v>
      </c>
      <c r="S51" s="1" t="str">
        <v>Hydrogen Fluoride</v>
      </c>
      <c r="T51" s="1" t="str">
        <v>Hydrogen Fluoride</v>
      </c>
      <c r="U51" s="1" t="str">
        <v>Hydrogen Fluoride</v>
      </c>
      <c r="V51" s="1" t="str">
        <v>Hydrogen Fluoride</v>
      </c>
      <c r="W51" s="1" t="str">
        <v>Hydrogen Fluoride</v>
      </c>
      <c r="X51" s="1" t="str">
        <v>Hydrogen Fluoride</v>
      </c>
    </row>
    <row r="52" spans="1:24" x14ac:dyDescent="0.2">
      <c r="A52" s="172" t="s">
        <v>53</v>
      </c>
      <c r="B52" s="218">
        <v>1</v>
      </c>
      <c r="C52" s="172"/>
      <c r="D52" s="2" t="s">
        <v>1716</v>
      </c>
      <c r="E52" s="1" t="str">
        <v>Hydrogen Sulfide</v>
      </c>
      <c r="F52" s="1" t="str">
        <v>Hydrogen Sulfide</v>
      </c>
      <c r="G52" s="1" t="str">
        <v>Hydrogen Sulfide</v>
      </c>
      <c r="H52" s="1" t="str">
        <v>Hydrogen Sulfide</v>
      </c>
      <c r="I52" s="1" t="str">
        <v>Hydrogen Sulfide</v>
      </c>
      <c r="J52" s="1" t="str">
        <v>Hydrogen Sulfide</v>
      </c>
      <c r="K52" s="1" t="str">
        <v>Hydrogen Sulfide</v>
      </c>
      <c r="L52" s="1" t="str">
        <v>Hydrogen Sulfide</v>
      </c>
      <c r="M52" s="1" t="str">
        <v>Hydrogen Sulfide</v>
      </c>
      <c r="N52" s="1" t="str">
        <v>Hydrogen Sulfide</v>
      </c>
      <c r="O52" s="1" t="str">
        <v>Hydrogen Sulfide</v>
      </c>
      <c r="P52" s="1" t="str">
        <v>Hydrogen Sulfide</v>
      </c>
      <c r="Q52" s="1" t="str">
        <v>Hydrogen Sulfide</v>
      </c>
      <c r="R52" s="1" t="str">
        <v>Hydrogen Sulfide</v>
      </c>
      <c r="S52" s="1" t="str">
        <v>Hydrogen Sulfide</v>
      </c>
      <c r="T52" s="1" t="str">
        <v>Hydrogen Sulfide</v>
      </c>
      <c r="U52" s="1" t="str">
        <v>Hydrogen Sulfide</v>
      </c>
      <c r="V52" s="1" t="str">
        <v>Hydrogen Sulfide</v>
      </c>
      <c r="W52" s="1" t="str">
        <v>Hydrogen Sulfide</v>
      </c>
      <c r="X52" s="1" t="str">
        <v>Hydrogen Sulfide</v>
      </c>
    </row>
    <row r="53" spans="1:24" x14ac:dyDescent="0.2">
      <c r="A53" s="172" t="s">
        <v>54</v>
      </c>
      <c r="B53" s="218">
        <v>0.5</v>
      </c>
      <c r="C53" s="172"/>
      <c r="D53" s="2" t="s">
        <v>1717</v>
      </c>
      <c r="E53" s="1" t="str">
        <v>Isoamyl Acetate</v>
      </c>
      <c r="F53" s="1" t="str">
        <v>Isoamyl Acetate</v>
      </c>
      <c r="G53" s="1" t="str">
        <v>Isoamyl Acetate</v>
      </c>
      <c r="H53" s="1" t="str">
        <v>Isoamyl Acetate</v>
      </c>
      <c r="I53" s="1" t="str">
        <v>Isoamyl Acetate</v>
      </c>
      <c r="J53" s="1" t="str">
        <v>Isoamyl Acetate</v>
      </c>
      <c r="K53" s="1" t="str">
        <v>Isoamyl Acetate</v>
      </c>
      <c r="L53" s="1" t="str">
        <v>Isoamyl Acetate</v>
      </c>
      <c r="M53" s="1" t="str">
        <v>Isoamyl Acetate</v>
      </c>
      <c r="N53" s="1" t="str">
        <v>Isoamyl Acetate</v>
      </c>
      <c r="O53" s="1" t="str">
        <v>Isoamyl Acetate</v>
      </c>
      <c r="P53" s="1" t="str">
        <v>Isoamyl Acetate</v>
      </c>
      <c r="Q53" s="1" t="str">
        <v>Isoamyl Acetate</v>
      </c>
      <c r="R53" s="1" t="str">
        <v>Isoamyl Acetate</v>
      </c>
      <c r="S53" s="1" t="str">
        <v>Isoamyl Acetate</v>
      </c>
      <c r="T53" s="1" t="str">
        <v>Isoamyl Acetate</v>
      </c>
      <c r="U53" s="1" t="str">
        <v>Isoamyl Acetate</v>
      </c>
      <c r="V53" s="1" t="str">
        <v>Isoamyl Acetate</v>
      </c>
      <c r="W53" s="1" t="str">
        <v>Isoamyl Acetate</v>
      </c>
      <c r="X53" s="1" t="str">
        <v>Isoamyl Acetate</v>
      </c>
    </row>
    <row r="54" spans="1:24" x14ac:dyDescent="0.2">
      <c r="A54" s="172" t="s">
        <v>55</v>
      </c>
      <c r="B54" s="218">
        <v>1.1000000000000001</v>
      </c>
      <c r="C54" s="172"/>
      <c r="D54" s="2" t="s">
        <v>1718</v>
      </c>
      <c r="E54" s="1" t="str">
        <v>Isoamyl Alcohol</v>
      </c>
      <c r="F54" s="1" t="str">
        <v>Isoamyl Alcohol</v>
      </c>
      <c r="G54" s="1" t="str">
        <v>Isoamyl Alcohol</v>
      </c>
      <c r="H54" s="1" t="str">
        <v>Isoamyl Alcohol</v>
      </c>
      <c r="I54" s="1" t="str">
        <v>Isoamyl Alcohol</v>
      </c>
      <c r="J54" s="1" t="str">
        <v>Isoamyl Alcohol</v>
      </c>
      <c r="K54" s="1" t="str">
        <v>Isoamyl Alcohol</v>
      </c>
      <c r="L54" s="1" t="str">
        <v>Isoamyl Alcohol</v>
      </c>
      <c r="M54" s="1" t="str">
        <v>Isoamyl Alcohol</v>
      </c>
      <c r="N54" s="1" t="str">
        <v>Isoamyl Alcohol</v>
      </c>
      <c r="O54" s="1" t="str">
        <v>Isoamyl Alcohol</v>
      </c>
      <c r="P54" s="1" t="str">
        <v>Isoamyl Alcohol</v>
      </c>
      <c r="Q54" s="1" t="str">
        <v>Isoamyl Alcohol</v>
      </c>
      <c r="R54" s="1" t="str">
        <v>Isoamyl Alcohol</v>
      </c>
      <c r="S54" s="1" t="str">
        <v>Isoamyl Alcohol</v>
      </c>
      <c r="T54" s="1" t="str">
        <v>Isoamyl Alcohol</v>
      </c>
      <c r="U54" s="1" t="str">
        <v>Isoamyl Alcohol</v>
      </c>
      <c r="V54" s="1" t="str">
        <v>Isoamyl Alcohol</v>
      </c>
      <c r="W54" s="1" t="str">
        <v>Isoamyl Alcohol</v>
      </c>
      <c r="X54" s="1" t="str">
        <v>Isoamyl Alcohol</v>
      </c>
    </row>
    <row r="55" spans="1:24" x14ac:dyDescent="0.2">
      <c r="A55" s="172" t="s">
        <v>56</v>
      </c>
      <c r="B55" s="218">
        <v>133</v>
      </c>
      <c r="C55" s="172"/>
      <c r="D55" s="2" t="s">
        <v>1719</v>
      </c>
      <c r="E55" s="1" t="str">
        <v>Isobutyronitrile</v>
      </c>
      <c r="F55" s="1" t="str">
        <v>Isobutyronitrile</v>
      </c>
      <c r="G55" s="1" t="str">
        <v>Isobutyronitrile</v>
      </c>
      <c r="H55" s="1" t="str">
        <v>Isobutyronitrile</v>
      </c>
      <c r="I55" s="1" t="str">
        <v>Isobutyronitrile</v>
      </c>
      <c r="J55" s="1" t="str">
        <v>Isobutyronitrile</v>
      </c>
      <c r="K55" s="1" t="str">
        <v>Isobutyronitrile</v>
      </c>
      <c r="L55" s="1" t="str">
        <v>Isobutyronitrile</v>
      </c>
      <c r="M55" s="1" t="str">
        <v>Isobutyronitrile</v>
      </c>
      <c r="N55" s="1" t="str">
        <v>Isobutyronitrile</v>
      </c>
      <c r="O55" s="1" t="str">
        <v>Isobutyronitrile</v>
      </c>
      <c r="P55" s="1" t="str">
        <v>Isobutyronitrile</v>
      </c>
      <c r="Q55" s="1" t="str">
        <v>Isobutyronitrile</v>
      </c>
      <c r="R55" s="1" t="str">
        <v>Isobutyronitrile</v>
      </c>
      <c r="S55" s="1" t="str">
        <v>Isobutyronitrile</v>
      </c>
      <c r="T55" s="1" t="str">
        <v>Isobutyronitrile</v>
      </c>
      <c r="U55" s="1" t="str">
        <v>Isobutyronitrile</v>
      </c>
      <c r="V55" s="1" t="str">
        <v>Isobutyronitrile</v>
      </c>
      <c r="W55" s="1" t="str">
        <v>Isobutyronitrile</v>
      </c>
      <c r="X55" s="1" t="str">
        <v>Isobutyronitrile</v>
      </c>
    </row>
    <row r="56" spans="1:24" x14ac:dyDescent="0.2">
      <c r="A56" s="172" t="s">
        <v>57</v>
      </c>
      <c r="B56" s="218">
        <v>15</v>
      </c>
      <c r="C56" s="172"/>
      <c r="D56" s="2" t="s">
        <v>1720</v>
      </c>
      <c r="E56" s="1" t="str">
        <v>Kepone</v>
      </c>
      <c r="F56" s="1" t="str">
        <v>Kepone</v>
      </c>
      <c r="G56" s="1" t="str">
        <v>Kepone</v>
      </c>
      <c r="H56" s="1" t="str">
        <v>Kepone</v>
      </c>
      <c r="I56" s="1" t="str">
        <v>Kepone</v>
      </c>
      <c r="J56" s="1" t="str">
        <v>Kepone</v>
      </c>
      <c r="K56" s="1" t="str">
        <v>Kepone</v>
      </c>
      <c r="L56" s="1" t="str">
        <v>Kepone</v>
      </c>
      <c r="M56" s="1" t="str">
        <v>Kepone</v>
      </c>
      <c r="N56" s="1" t="str">
        <v>Kepone</v>
      </c>
      <c r="O56" s="1" t="str">
        <v>Kepone</v>
      </c>
      <c r="P56" s="1" t="str">
        <v>Kepone</v>
      </c>
      <c r="Q56" s="1" t="str">
        <v>Kepone</v>
      </c>
      <c r="R56" s="1" t="str">
        <v>Kepone</v>
      </c>
      <c r="S56" s="1" t="str">
        <v>Kepone</v>
      </c>
      <c r="T56" s="1" t="str">
        <v>Kepone</v>
      </c>
      <c r="U56" s="1" t="str">
        <v>Kepone</v>
      </c>
      <c r="V56" s="1" t="str">
        <v>Kepone</v>
      </c>
      <c r="W56" s="1" t="str">
        <v>Kepone</v>
      </c>
      <c r="X56" s="1" t="str">
        <v>Kepone</v>
      </c>
    </row>
    <row r="57" spans="1:24" x14ac:dyDescent="0.2">
      <c r="A57" s="172" t="s">
        <v>58</v>
      </c>
      <c r="B57" s="218">
        <v>22</v>
      </c>
      <c r="C57" s="172"/>
      <c r="D57" s="2" t="s">
        <v>1721</v>
      </c>
      <c r="E57" s="1" t="str">
        <v>Kerosene</v>
      </c>
      <c r="F57" s="1" t="str">
        <v>Kerosene</v>
      </c>
      <c r="G57" s="1" t="str">
        <v>Kerosene</v>
      </c>
      <c r="H57" s="1" t="str">
        <v>Kerosene</v>
      </c>
      <c r="I57" s="1" t="str">
        <v>Kerosene</v>
      </c>
      <c r="J57" s="1" t="str">
        <v>Kerosene</v>
      </c>
      <c r="K57" s="1" t="str">
        <v>Kerosene</v>
      </c>
      <c r="L57" s="1" t="str">
        <v>Kerosene</v>
      </c>
      <c r="M57" s="1" t="str">
        <v>Kerosene</v>
      </c>
      <c r="N57" s="1" t="str">
        <v>Kerosene</v>
      </c>
      <c r="O57" s="1" t="str">
        <v>Kerosene</v>
      </c>
      <c r="P57" s="1" t="str">
        <v>Kerosene</v>
      </c>
      <c r="Q57" s="1" t="str">
        <v>Kerosene</v>
      </c>
      <c r="R57" s="1" t="str">
        <v>Kerosene</v>
      </c>
      <c r="S57" s="1" t="str">
        <v>Kerosene</v>
      </c>
      <c r="T57" s="1" t="str">
        <v>Kerosene</v>
      </c>
      <c r="U57" s="1" t="str">
        <v>Kerosene</v>
      </c>
      <c r="V57" s="1" t="str">
        <v>Kerosene</v>
      </c>
      <c r="W57" s="1" t="str">
        <v>Kerosene</v>
      </c>
      <c r="X57" s="1" t="str">
        <v>Kerosene</v>
      </c>
    </row>
    <row r="58" spans="1:24" x14ac:dyDescent="0.2">
      <c r="A58" s="172" t="s">
        <v>59</v>
      </c>
      <c r="B58" s="218">
        <v>1E-3</v>
      </c>
      <c r="C58" s="172"/>
      <c r="D58" s="2" t="s">
        <v>1722</v>
      </c>
      <c r="E58" s="1" t="str">
        <v>Malononitrile</v>
      </c>
      <c r="F58" s="1" t="str">
        <v>Malononitrile</v>
      </c>
      <c r="G58" s="1" t="str">
        <v>Malononitrile</v>
      </c>
      <c r="H58" s="1" t="str">
        <v>Malononitrile</v>
      </c>
      <c r="I58" s="1" t="str">
        <v>Malononitrile</v>
      </c>
      <c r="J58" s="1" t="str">
        <v>Malononitrile</v>
      </c>
      <c r="K58" s="1" t="str">
        <v>Malononitrile</v>
      </c>
      <c r="L58" s="1" t="str">
        <v>Malononitrile</v>
      </c>
      <c r="M58" s="1" t="str">
        <v>Malononitrile</v>
      </c>
      <c r="N58" s="1" t="str">
        <v>Malononitrile</v>
      </c>
      <c r="O58" s="1" t="str">
        <v>Malononitrile</v>
      </c>
      <c r="P58" s="1" t="str">
        <v>Malononitrile</v>
      </c>
      <c r="Q58" s="1" t="str">
        <v>Malononitrile</v>
      </c>
      <c r="R58" s="1" t="str">
        <v>Malononitrile</v>
      </c>
      <c r="S58" s="1" t="str">
        <v>Malononitrile</v>
      </c>
      <c r="T58" s="1" t="str">
        <v>Malononitrile</v>
      </c>
      <c r="U58" s="1" t="str">
        <v>Malononitrile</v>
      </c>
      <c r="V58" s="1" t="str">
        <v>Malononitrile</v>
      </c>
      <c r="W58" s="1" t="str">
        <v>Malononitrile</v>
      </c>
      <c r="X58" s="1" t="str">
        <v>Malononitrile</v>
      </c>
    </row>
    <row r="59" spans="1:24" x14ac:dyDescent="0.2">
      <c r="A59" s="172" t="s">
        <v>60</v>
      </c>
      <c r="B59" s="218">
        <v>100</v>
      </c>
      <c r="C59" s="172"/>
      <c r="D59" s="2" t="s">
        <v>1723</v>
      </c>
      <c r="E59" s="1" t="str">
        <v>Mesityl Oxide</v>
      </c>
      <c r="F59" s="1" t="str">
        <v>Mesityl Oxide</v>
      </c>
      <c r="G59" s="1" t="str">
        <v>Mesityl Oxide</v>
      </c>
      <c r="H59" s="1" t="str">
        <v>Mesityl Oxide</v>
      </c>
      <c r="I59" s="1" t="str">
        <v>Mesityl Oxide</v>
      </c>
      <c r="J59" s="1" t="str">
        <v>Mesityl Oxide</v>
      </c>
      <c r="K59" s="1" t="str">
        <v>Mesityl Oxide</v>
      </c>
      <c r="L59" s="1" t="str">
        <v>Mesityl Oxide</v>
      </c>
      <c r="M59" s="1" t="str">
        <v>Mesityl Oxide</v>
      </c>
      <c r="N59" s="1" t="str">
        <v>Mesityl Oxide</v>
      </c>
      <c r="O59" s="1" t="str">
        <v>Mesityl Oxide</v>
      </c>
      <c r="P59" s="1" t="str">
        <v>Mesityl Oxide</v>
      </c>
      <c r="Q59" s="1" t="str">
        <v>Mesityl Oxide</v>
      </c>
      <c r="R59" s="1" t="str">
        <v>Mesityl Oxide</v>
      </c>
      <c r="S59" s="1" t="str">
        <v>Mesityl Oxide</v>
      </c>
      <c r="T59" s="1" t="str">
        <v>Mesityl Oxide</v>
      </c>
      <c r="U59" s="1" t="str">
        <v>Mesityl Oxide</v>
      </c>
      <c r="V59" s="1" t="str">
        <v>Mesityl Oxide</v>
      </c>
      <c r="W59" s="1" t="str">
        <v>Mesityl Oxide</v>
      </c>
      <c r="X59" s="1" t="str">
        <v>Mesityl Oxide</v>
      </c>
    </row>
    <row r="60" spans="1:24" x14ac:dyDescent="0.2">
      <c r="A60" s="172" t="s">
        <v>61</v>
      </c>
      <c r="B60" s="218">
        <v>8</v>
      </c>
      <c r="C60" s="172"/>
      <c r="D60" s="2" t="s">
        <v>1724</v>
      </c>
      <c r="E60" s="1" t="str">
        <v>Methyl Acrylate</v>
      </c>
      <c r="F60" s="1" t="str">
        <v>Methyl Acrylate</v>
      </c>
      <c r="G60" s="1" t="str">
        <v>Methyl Acrylate</v>
      </c>
      <c r="H60" s="1" t="str">
        <v>Methyl Acrylate</v>
      </c>
      <c r="I60" s="1" t="str">
        <v>Methyl Acrylate</v>
      </c>
      <c r="J60" s="1" t="str">
        <v>Methyl Acrylate</v>
      </c>
      <c r="K60" s="1" t="str">
        <v>Methyl Acrylate</v>
      </c>
      <c r="L60" s="1" t="str">
        <v>Methyl Acrylate</v>
      </c>
      <c r="M60" s="1" t="str">
        <v>Methyl Acrylate</v>
      </c>
      <c r="N60" s="1" t="str">
        <v>Methyl Acrylate</v>
      </c>
      <c r="O60" s="1" t="str">
        <v>Methyl Acrylate</v>
      </c>
      <c r="P60" s="1" t="str">
        <v>Methyl Acrylate</v>
      </c>
      <c r="Q60" s="1" t="str">
        <v>Methyl Acrylate</v>
      </c>
      <c r="R60" s="1" t="str">
        <v>Methyl Acrylate</v>
      </c>
      <c r="S60" s="1" t="str">
        <v>Methyl Acrylate</v>
      </c>
      <c r="T60" s="1" t="str">
        <v>Methyl Acrylate</v>
      </c>
      <c r="U60" s="1" t="str">
        <v>Methyl Acrylate</v>
      </c>
      <c r="V60" s="1" t="str">
        <v>Methyl Acrylate</v>
      </c>
      <c r="W60" s="1" t="str">
        <v>Methyl Acrylate</v>
      </c>
      <c r="X60" s="1" t="str">
        <v>Methyl Acrylate</v>
      </c>
    </row>
    <row r="61" spans="1:24" x14ac:dyDescent="0.2">
      <c r="A61" s="172" t="s">
        <v>62</v>
      </c>
      <c r="B61" s="218">
        <v>40</v>
      </c>
      <c r="C61" s="172"/>
      <c r="D61" s="2" t="s">
        <v>1725</v>
      </c>
      <c r="E61" s="1" t="str">
        <v>Methyl Amyl Ketone</v>
      </c>
      <c r="F61" s="1" t="str">
        <v>Methyl Amyl Ketone</v>
      </c>
      <c r="G61" s="1" t="str">
        <v>Methyl Amyl Ketone</v>
      </c>
      <c r="H61" s="1" t="str">
        <v>Methyl Amyl Ketone</v>
      </c>
      <c r="I61" s="1" t="str">
        <v>Methyl Amyl Ketone</v>
      </c>
      <c r="J61" s="1" t="str">
        <v>Methyl Amyl Ketone</v>
      </c>
      <c r="K61" s="1" t="str">
        <v>Methyl Amyl Ketone</v>
      </c>
      <c r="L61" s="1" t="str">
        <v>Methyl Amyl Ketone</v>
      </c>
      <c r="M61" s="1" t="str">
        <v>Methyl Amyl Ketone</v>
      </c>
      <c r="N61" s="1" t="str">
        <v>Methyl Amyl Ketone</v>
      </c>
      <c r="O61" s="1" t="str">
        <v>Methyl Amyl Ketone</v>
      </c>
      <c r="P61" s="1" t="str">
        <v>Methyl Amyl Ketone</v>
      </c>
      <c r="Q61" s="1" t="str">
        <v>Methyl Amyl Ketone</v>
      </c>
      <c r="R61" s="1" t="str">
        <v>Methyl Amyl Ketone</v>
      </c>
      <c r="S61" s="1" t="str">
        <v>Methyl Amyl Ketone</v>
      </c>
      <c r="T61" s="1" t="str">
        <v>Methyl Amyl Ketone</v>
      </c>
      <c r="U61" s="1" t="str">
        <v>Methyl Amyl Ketone</v>
      </c>
      <c r="V61" s="1" t="str">
        <v>Methyl Amyl Ketone</v>
      </c>
      <c r="W61" s="1" t="str">
        <v>Methyl Amyl Ketone</v>
      </c>
      <c r="X61" s="1" t="str">
        <v>Methyl Amyl Ketone</v>
      </c>
    </row>
    <row r="62" spans="1:24" x14ac:dyDescent="0.2">
      <c r="A62" s="172" t="s">
        <v>63</v>
      </c>
      <c r="B62" s="218">
        <v>5.8</v>
      </c>
      <c r="C62" s="172"/>
      <c r="D62" s="2" t="s">
        <v>1726</v>
      </c>
      <c r="E62" s="1" t="str">
        <v>Methyl Butyl Ketone</v>
      </c>
      <c r="F62" s="1" t="str">
        <v>Methyl Butyl Ketone</v>
      </c>
      <c r="G62" s="1" t="str">
        <v>Methyl Butyl Ketone</v>
      </c>
      <c r="H62" s="1" t="str">
        <v>Methyl Butyl Ketone</v>
      </c>
      <c r="I62" s="1" t="str">
        <v>Methyl Butyl Ketone</v>
      </c>
      <c r="J62" s="1" t="str">
        <v>Methyl Butyl Ketone</v>
      </c>
      <c r="K62" s="1" t="str">
        <v>Methyl Butyl Ketone</v>
      </c>
      <c r="L62" s="1" t="str">
        <v>Methyl Butyl Ketone</v>
      </c>
      <c r="M62" s="1" t="str">
        <v>Methyl Butyl Ketone</v>
      </c>
      <c r="N62" s="1" t="str">
        <v>Methyl Butyl Ketone</v>
      </c>
      <c r="O62" s="1" t="str">
        <v>Methyl Butyl Ketone</v>
      </c>
      <c r="P62" s="1" t="str">
        <v>Methyl Butyl Ketone</v>
      </c>
      <c r="Q62" s="1" t="str">
        <v>Methyl Butyl Ketone</v>
      </c>
      <c r="R62" s="1" t="str">
        <v>Methyl Butyl Ketone</v>
      </c>
      <c r="S62" s="1" t="str">
        <v>Methyl Butyl Ketone</v>
      </c>
      <c r="T62" s="1" t="str">
        <v>Methyl Butyl Ketone</v>
      </c>
      <c r="U62" s="1" t="str">
        <v>Methyl Butyl Ketone</v>
      </c>
      <c r="V62" s="1" t="str">
        <v>Methyl Butyl Ketone</v>
      </c>
      <c r="W62" s="1" t="str">
        <v>Methyl Butyl Ketone</v>
      </c>
      <c r="X62" s="1" t="str">
        <v>Methyl Butyl Ketone</v>
      </c>
    </row>
    <row r="63" spans="1:24" x14ac:dyDescent="0.2">
      <c r="A63" s="172" t="s">
        <v>64</v>
      </c>
      <c r="B63" s="218">
        <v>9.4</v>
      </c>
      <c r="C63" s="172"/>
      <c r="D63" s="2" t="s">
        <v>1727</v>
      </c>
      <c r="E63" s="1" t="str">
        <v>Methyl Disulfide</v>
      </c>
      <c r="F63" s="1" t="str">
        <v>Methyl Disulfide</v>
      </c>
      <c r="G63" s="1" t="str">
        <v>Methyl Disulfide</v>
      </c>
      <c r="H63" s="1" t="str">
        <v>Methyl Disulfide</v>
      </c>
      <c r="I63" s="1" t="str">
        <v>Methyl Disulfide</v>
      </c>
      <c r="J63" s="1" t="str">
        <v>Methyl Disulfide</v>
      </c>
      <c r="K63" s="1" t="str">
        <v>Methyl Disulfide</v>
      </c>
      <c r="L63" s="1" t="str">
        <v>Methyl Disulfide</v>
      </c>
      <c r="M63" s="1" t="str">
        <v>Methyl Disulfide</v>
      </c>
      <c r="N63" s="1" t="str">
        <v>Methyl Disulfide</v>
      </c>
      <c r="O63" s="1" t="str">
        <v>Methyl Disulfide</v>
      </c>
      <c r="P63" s="1" t="str">
        <v>Methyl Disulfide</v>
      </c>
      <c r="Q63" s="1" t="str">
        <v>Methyl Disulfide</v>
      </c>
      <c r="R63" s="1" t="str">
        <v>Methyl Disulfide</v>
      </c>
      <c r="S63" s="1" t="str">
        <v>Methyl Disulfide</v>
      </c>
      <c r="T63" s="1" t="str">
        <v>Methyl Disulfide</v>
      </c>
      <c r="U63" s="1" t="str">
        <v>Methyl Disulfide</v>
      </c>
      <c r="V63" s="1" t="str">
        <v>Methyl Disulfide</v>
      </c>
      <c r="W63" s="1" t="str">
        <v>Methyl Disulfide</v>
      </c>
      <c r="X63" s="1" t="str">
        <v>Methyl Disulfide</v>
      </c>
    </row>
    <row r="64" spans="1:24" x14ac:dyDescent="0.2">
      <c r="A64" s="172" t="s">
        <v>65</v>
      </c>
      <c r="B64" s="218">
        <v>45</v>
      </c>
      <c r="C64" s="172"/>
      <c r="D64" s="2" t="s">
        <v>1728</v>
      </c>
      <c r="E64" s="1" t="str">
        <v>Methyl Isoamyl Ketone</v>
      </c>
      <c r="F64" s="1" t="str">
        <v>Methyl Isoamyl Ketone</v>
      </c>
      <c r="G64" s="1" t="str">
        <v>Methyl Isoamyl Ketone</v>
      </c>
      <c r="H64" s="1" t="str">
        <v>Methyl Isoamyl Ketone</v>
      </c>
      <c r="I64" s="1" t="str">
        <v>Methyl Isoamyl Ketone</v>
      </c>
      <c r="J64" s="1" t="str">
        <v>Methyl Isoamyl Ketone</v>
      </c>
      <c r="K64" s="1" t="str">
        <v>Methyl Isoamyl Ketone</v>
      </c>
      <c r="L64" s="1" t="str">
        <v>Methyl Isoamyl Ketone</v>
      </c>
      <c r="M64" s="1" t="str">
        <v>Methyl Isoamyl Ketone</v>
      </c>
      <c r="N64" s="1" t="str">
        <v>Methyl Isoamyl Ketone</v>
      </c>
      <c r="O64" s="1" t="str">
        <v>Methyl Isoamyl Ketone</v>
      </c>
      <c r="P64" s="1" t="str">
        <v>Methyl Isoamyl Ketone</v>
      </c>
      <c r="Q64" s="1" t="str">
        <v>Methyl Isoamyl Ketone</v>
      </c>
      <c r="R64" s="1" t="str">
        <v>Methyl Isoamyl Ketone</v>
      </c>
      <c r="S64" s="1" t="str">
        <v>Methyl Isoamyl Ketone</v>
      </c>
      <c r="T64" s="1" t="str">
        <v>Methyl Isoamyl Ketone</v>
      </c>
      <c r="U64" s="1" t="str">
        <v>Methyl Isoamyl Ketone</v>
      </c>
      <c r="V64" s="1" t="str">
        <v>Methyl Isoamyl Ketone</v>
      </c>
      <c r="W64" s="1" t="str">
        <v>Methyl Isoamyl Ketone</v>
      </c>
      <c r="X64" s="1" t="str">
        <v>Methyl Isoamyl Ketone</v>
      </c>
    </row>
    <row r="65" spans="1:24" x14ac:dyDescent="0.2">
      <c r="A65" s="172" t="s">
        <v>66</v>
      </c>
      <c r="B65" s="218">
        <v>4</v>
      </c>
      <c r="C65" s="172"/>
      <c r="D65" s="2" t="s">
        <v>572</v>
      </c>
      <c r="E65" s="1" t="str">
        <v>Methyl Mercaptan</v>
      </c>
      <c r="F65" s="1" t="str">
        <v>Methyl Mercaptan</v>
      </c>
      <c r="G65" s="1" t="str">
        <v>Methyl Mercaptan</v>
      </c>
      <c r="H65" s="1" t="str">
        <v>Methyl Mercaptan</v>
      </c>
      <c r="I65" s="1" t="str">
        <v>Methyl Mercaptan</v>
      </c>
      <c r="J65" s="1" t="str">
        <v>Methyl Mercaptan</v>
      </c>
      <c r="K65" s="1" t="str">
        <v>Methyl Mercaptan</v>
      </c>
      <c r="L65" s="1" t="str">
        <v>Methyl Mercaptan</v>
      </c>
      <c r="M65" s="1" t="str">
        <v>Methyl Mercaptan</v>
      </c>
      <c r="N65" s="1" t="str">
        <v>Methyl Mercaptan</v>
      </c>
      <c r="O65" s="1" t="str">
        <v>Methyl Mercaptan</v>
      </c>
      <c r="P65" s="1" t="str">
        <v>Methyl Mercaptan</v>
      </c>
      <c r="Q65" s="1" t="str">
        <v>Methyl Mercaptan</v>
      </c>
      <c r="R65" s="1" t="str">
        <v>Methyl Mercaptan</v>
      </c>
      <c r="S65" s="1" t="str">
        <v>Methyl Mercaptan</v>
      </c>
      <c r="T65" s="1" t="str">
        <v>Methyl Mercaptan</v>
      </c>
      <c r="U65" s="1" t="str">
        <v>Methyl Mercaptan</v>
      </c>
      <c r="V65" s="1" t="str">
        <v>Methyl Mercaptan</v>
      </c>
      <c r="W65" s="1" t="str">
        <v>Methyl Mercaptan</v>
      </c>
      <c r="X65" s="1" t="str">
        <v>Methyl Mercaptan</v>
      </c>
    </row>
    <row r="66" spans="1:24" x14ac:dyDescent="0.2">
      <c r="A66" s="172" t="s">
        <v>67</v>
      </c>
      <c r="B66" s="218">
        <v>2.2000000000000002</v>
      </c>
      <c r="C66" s="172"/>
      <c r="D66" s="2" t="s">
        <v>1729</v>
      </c>
      <c r="E66" s="1" t="str">
        <v>Methyl Methacrylate</v>
      </c>
      <c r="F66" s="1" t="str">
        <v>Methyl Methacrylate</v>
      </c>
      <c r="G66" s="1" t="str">
        <v>Methyl Methacrylate</v>
      </c>
      <c r="H66" s="1" t="str">
        <v>Methyl Methacrylate</v>
      </c>
      <c r="I66" s="1" t="str">
        <v>Methyl Methacrylate</v>
      </c>
      <c r="J66" s="1" t="str">
        <v>Methyl Methacrylate</v>
      </c>
      <c r="K66" s="1" t="str">
        <v>Methyl Methacrylate</v>
      </c>
      <c r="L66" s="1" t="str">
        <v>Methyl Methacrylate</v>
      </c>
      <c r="M66" s="1" t="str">
        <v>Methyl Methacrylate</v>
      </c>
      <c r="N66" s="1" t="str">
        <v>Methyl Methacrylate</v>
      </c>
      <c r="O66" s="1" t="str">
        <v>Methyl Methacrylate</v>
      </c>
      <c r="P66" s="1" t="str">
        <v>Methyl Methacrylate</v>
      </c>
      <c r="Q66" s="1" t="str">
        <v>Methyl Methacrylate</v>
      </c>
      <c r="R66" s="1" t="str">
        <v>Methyl Methacrylate</v>
      </c>
      <c r="S66" s="1" t="str">
        <v>Methyl Methacrylate</v>
      </c>
      <c r="T66" s="1" t="str">
        <v>Methyl Methacrylate</v>
      </c>
      <c r="U66" s="1" t="str">
        <v>Methyl Methacrylate</v>
      </c>
      <c r="V66" s="1" t="str">
        <v>Methyl Methacrylate</v>
      </c>
      <c r="W66" s="1" t="str">
        <v>Methyl Methacrylate</v>
      </c>
      <c r="X66" s="1" t="str">
        <v>Methyl Methacrylate</v>
      </c>
    </row>
    <row r="67" spans="1:24" x14ac:dyDescent="0.2">
      <c r="A67" s="172" t="s">
        <v>68</v>
      </c>
      <c r="B67" s="218">
        <v>3.0000000000000001E-3</v>
      </c>
      <c r="C67" s="172"/>
      <c r="D67" s="2" t="s">
        <v>1730</v>
      </c>
      <c r="E67" s="1" t="str">
        <v>Methyl Propyl Ketone</v>
      </c>
      <c r="F67" s="1" t="str">
        <v>Methyl Propyl Ketone</v>
      </c>
      <c r="G67" s="1" t="str">
        <v>Methyl Propyl Ketone</v>
      </c>
      <c r="H67" s="1" t="str">
        <v>Methyl Propyl Ketone</v>
      </c>
      <c r="I67" s="1" t="str">
        <v>Methyl Propyl Ketone</v>
      </c>
      <c r="J67" s="1" t="str">
        <v>Methyl Propyl Ketone</v>
      </c>
      <c r="K67" s="1" t="str">
        <v>Methyl Propyl Ketone</v>
      </c>
      <c r="L67" s="1" t="str">
        <v>Methyl Propyl Ketone</v>
      </c>
      <c r="M67" s="1" t="str">
        <v>Methyl Propyl Ketone</v>
      </c>
      <c r="N67" s="1" t="str">
        <v>Methyl Propyl Ketone</v>
      </c>
      <c r="O67" s="1" t="str">
        <v>Methyl Propyl Ketone</v>
      </c>
      <c r="P67" s="1" t="str">
        <v>Methyl Propyl Ketone</v>
      </c>
      <c r="Q67" s="1" t="str">
        <v>Methyl Propyl Ketone</v>
      </c>
      <c r="R67" s="1" t="str">
        <v>Methyl Propyl Ketone</v>
      </c>
      <c r="S67" s="1" t="str">
        <v>Methyl Propyl Ketone</v>
      </c>
      <c r="T67" s="1" t="str">
        <v>Methyl Propyl Ketone</v>
      </c>
      <c r="U67" s="1" t="str">
        <v>Methyl Propyl Ketone</v>
      </c>
      <c r="V67" s="1" t="str">
        <v>Methyl Propyl Ketone</v>
      </c>
      <c r="W67" s="1" t="str">
        <v>Methyl Propyl Ketone</v>
      </c>
      <c r="X67" s="1" t="str">
        <v>Methyl Propyl Ketone</v>
      </c>
    </row>
    <row r="68" spans="1:24" x14ac:dyDescent="0.2">
      <c r="A68" s="172" t="s">
        <v>69</v>
      </c>
      <c r="B68" s="218">
        <v>26</v>
      </c>
      <c r="C68" s="172"/>
      <c r="D68" s="2" t="s">
        <v>1731</v>
      </c>
      <c r="E68" s="1" t="str">
        <v>Methyl Sulfide</v>
      </c>
      <c r="F68" s="1" t="str">
        <v>Methyl Sulfide</v>
      </c>
      <c r="G68" s="1" t="str">
        <v>Methyl Sulfide</v>
      </c>
      <c r="H68" s="1" t="str">
        <v>Methyl Sulfide</v>
      </c>
      <c r="I68" s="1" t="str">
        <v>Methyl Sulfide</v>
      </c>
      <c r="J68" s="1" t="str">
        <v>Methyl Sulfide</v>
      </c>
      <c r="K68" s="1" t="str">
        <v>Methyl Sulfide</v>
      </c>
      <c r="L68" s="1" t="str">
        <v>Methyl Sulfide</v>
      </c>
      <c r="M68" s="1" t="str">
        <v>Methyl Sulfide</v>
      </c>
      <c r="N68" s="1" t="str">
        <v>Methyl Sulfide</v>
      </c>
      <c r="O68" s="1" t="str">
        <v>Methyl Sulfide</v>
      </c>
      <c r="P68" s="1" t="str">
        <v>Methyl Sulfide</v>
      </c>
      <c r="Q68" s="1" t="str">
        <v>Methyl Sulfide</v>
      </c>
      <c r="R68" s="1" t="str">
        <v>Methyl Sulfide</v>
      </c>
      <c r="S68" s="1" t="str">
        <v>Methyl Sulfide</v>
      </c>
      <c r="T68" s="1" t="str">
        <v>Methyl Sulfide</v>
      </c>
      <c r="U68" s="1" t="str">
        <v>Methyl Sulfide</v>
      </c>
      <c r="V68" s="1" t="str">
        <v>Methyl Sulfide</v>
      </c>
      <c r="W68" s="1" t="str">
        <v>Methyl Sulfide</v>
      </c>
      <c r="X68" s="1" t="str">
        <v>Methyl Sulfide</v>
      </c>
    </row>
    <row r="69" spans="1:24" x14ac:dyDescent="0.2">
      <c r="A69" s="172" t="s">
        <v>70</v>
      </c>
      <c r="B69" s="218">
        <v>5.6</v>
      </c>
      <c r="C69" s="172"/>
      <c r="D69" s="2" t="s">
        <v>1732</v>
      </c>
      <c r="E69" s="1" t="str">
        <v>Methylene Chloride</v>
      </c>
      <c r="F69" s="1" t="str">
        <v>Methylene Chloride</v>
      </c>
      <c r="G69" s="1" t="str">
        <v>Methylene Chloride</v>
      </c>
      <c r="H69" s="1" t="str">
        <v>Methylene Chloride</v>
      </c>
      <c r="I69" s="1" t="str">
        <v>Methylene Chloride</v>
      </c>
      <c r="J69" s="1" t="str">
        <v>Methylene Chloride</v>
      </c>
      <c r="K69" s="1" t="str">
        <v>Methylene Chloride</v>
      </c>
      <c r="L69" s="1" t="str">
        <v>Methylene Chloride</v>
      </c>
      <c r="M69" s="1" t="str">
        <v>Methylene Chloride</v>
      </c>
      <c r="N69" s="1" t="str">
        <v>Methylene Chloride</v>
      </c>
      <c r="O69" s="1" t="str">
        <v>Methylene Chloride</v>
      </c>
      <c r="P69" s="1" t="str">
        <v>Methylene Chloride</v>
      </c>
      <c r="Q69" s="1" t="str">
        <v>Methylene Chloride</v>
      </c>
      <c r="R69" s="1" t="str">
        <v>Methylene Chloride</v>
      </c>
      <c r="S69" s="1" t="str">
        <v>Methylene Chloride</v>
      </c>
      <c r="T69" s="1" t="str">
        <v>Methylene Chloride</v>
      </c>
      <c r="U69" s="1" t="str">
        <v>Methylene Chloride</v>
      </c>
      <c r="V69" s="1" t="str">
        <v>Methylene Chloride</v>
      </c>
      <c r="W69" s="1" t="str">
        <v>Methylene Chloride</v>
      </c>
      <c r="X69" s="1" t="str">
        <v>Methylene Chloride</v>
      </c>
    </row>
    <row r="70" spans="1:24" x14ac:dyDescent="0.2">
      <c r="A70" s="172" t="s">
        <v>71</v>
      </c>
      <c r="B70" s="218">
        <v>0.2</v>
      </c>
      <c r="C70" s="172"/>
      <c r="D70" s="2" t="s">
        <v>1733</v>
      </c>
      <c r="E70" s="1" t="str">
        <v>Methylenebis (2-chloroaniline) (MOCA)</v>
      </c>
      <c r="F70" s="1" t="str">
        <v>Methylenebis (2-chloroaniline) (MOCA)</v>
      </c>
      <c r="G70" s="1" t="str">
        <v>Methylenebis (2-chloroaniline) (MOCA)</v>
      </c>
      <c r="H70" s="1" t="str">
        <v>Methylenebis (2-chloroaniline) (MOCA)</v>
      </c>
      <c r="I70" s="1" t="str">
        <v>Methylenebis (2-chloroaniline) (MOCA)</v>
      </c>
      <c r="J70" s="1" t="str">
        <v>Methylenebis (2-chloroaniline) (MOCA)</v>
      </c>
      <c r="K70" s="1" t="str">
        <v>Methylenebis (2-chloroaniline) (MOCA)</v>
      </c>
      <c r="L70" s="1" t="str">
        <v>Methylenebis (2-chloroaniline) (MOCA)</v>
      </c>
      <c r="M70" s="1" t="str">
        <v>Methylenebis (2-chloroaniline) (MOCA)</v>
      </c>
      <c r="N70" s="1" t="str">
        <v>Methylenebis (2-chloroaniline) (MOCA)</v>
      </c>
      <c r="O70" s="1" t="str">
        <v>Methylenebis (2-chloroaniline) (MOCA)</v>
      </c>
      <c r="P70" s="1" t="str">
        <v>Methylenebis (2-chloroaniline) (MOCA)</v>
      </c>
      <c r="Q70" s="1" t="str">
        <v>Methylenebis (2-chloroaniline) (MOCA)</v>
      </c>
      <c r="R70" s="1" t="str">
        <v>Methylenebis (2-chloroaniline) (MOCA)</v>
      </c>
      <c r="S70" s="1" t="str">
        <v>Methylenebis (2-chloroaniline) (MOCA)</v>
      </c>
      <c r="T70" s="1" t="str">
        <v>Methylenebis (2-chloroaniline) (MOCA)</v>
      </c>
      <c r="U70" s="1" t="str">
        <v>Methylenebis (2-chloroaniline) (MOCA)</v>
      </c>
      <c r="V70" s="1" t="str">
        <v>Methylenebis (2-chloroaniline) (MOCA)</v>
      </c>
      <c r="W70" s="1" t="str">
        <v>Methylenebis (2-chloroaniline) (MOCA)</v>
      </c>
      <c r="X70" s="1" t="str">
        <v>Methylenebis (2-chloroaniline) (MOCA)</v>
      </c>
    </row>
    <row r="71" spans="1:24" x14ac:dyDescent="0.2">
      <c r="A71" s="172" t="s">
        <v>72</v>
      </c>
      <c r="B71" s="218">
        <v>34</v>
      </c>
      <c r="C71" s="172"/>
      <c r="D71" s="2" t="s">
        <v>1734</v>
      </c>
      <c r="E71" s="1" t="str">
        <v>Methyl-t-butyl ether</v>
      </c>
      <c r="F71" s="1" t="str">
        <v>Methyl-t-butyl ether</v>
      </c>
      <c r="G71" s="1" t="str">
        <v>Methyl-t-butyl ether</v>
      </c>
      <c r="H71" s="1" t="str">
        <v>Methyl-t-butyl ether</v>
      </c>
      <c r="I71" s="1" t="str">
        <v>Methyl-t-butyl ether</v>
      </c>
      <c r="J71" s="1" t="str">
        <v>Methyl-t-butyl ether</v>
      </c>
      <c r="K71" s="1" t="str">
        <v>Methyl-t-butyl ether</v>
      </c>
      <c r="L71" s="1" t="str">
        <v>Methyl-t-butyl ether</v>
      </c>
      <c r="M71" s="1" t="str">
        <v>Methyl-t-butyl ether</v>
      </c>
      <c r="N71" s="1" t="str">
        <v>Methyl-t-butyl ether</v>
      </c>
      <c r="O71" s="1" t="str">
        <v>Methyl-t-butyl ether</v>
      </c>
      <c r="P71" s="1" t="str">
        <v>Methyl-t-butyl ether</v>
      </c>
      <c r="Q71" s="1" t="str">
        <v>Methyl-t-butyl ether</v>
      </c>
      <c r="R71" s="1" t="str">
        <v>Methyl-t-butyl ether</v>
      </c>
      <c r="S71" s="1" t="str">
        <v>Methyl-t-butyl ether</v>
      </c>
      <c r="T71" s="1" t="str">
        <v>Methyl-t-butyl ether</v>
      </c>
      <c r="U71" s="1" t="str">
        <v>Methyl-t-butyl ether</v>
      </c>
      <c r="V71" s="1" t="str">
        <v>Methyl-t-butyl ether</v>
      </c>
      <c r="W71" s="1" t="str">
        <v>Methyl-t-butyl ether</v>
      </c>
      <c r="X71" s="1" t="str">
        <v>Methyl-t-butyl ether</v>
      </c>
    </row>
    <row r="72" spans="1:24" x14ac:dyDescent="0.2">
      <c r="A72" s="172" t="s">
        <v>73</v>
      </c>
      <c r="B72" s="218">
        <v>530</v>
      </c>
      <c r="C72" s="172"/>
      <c r="D72" s="2" t="s">
        <v>1735</v>
      </c>
      <c r="E72" s="1" t="str">
        <v>Mineral Spirits</v>
      </c>
      <c r="F72" s="1" t="str">
        <v>Mineral Spirits</v>
      </c>
      <c r="G72" s="1" t="str">
        <v>Mineral Spirits</v>
      </c>
      <c r="H72" s="1" t="str">
        <v>Mineral Spirits</v>
      </c>
      <c r="I72" s="1" t="str">
        <v>Mineral Spirits</v>
      </c>
      <c r="J72" s="1" t="str">
        <v>Mineral Spirits</v>
      </c>
      <c r="K72" s="1" t="str">
        <v>Mineral Spirits</v>
      </c>
      <c r="L72" s="1" t="str">
        <v>Mineral Spirits</v>
      </c>
      <c r="M72" s="1" t="str">
        <v>Mineral Spirits</v>
      </c>
      <c r="N72" s="1" t="str">
        <v>Mineral Spirits</v>
      </c>
      <c r="O72" s="1" t="str">
        <v>Mineral Spirits</v>
      </c>
      <c r="P72" s="1" t="str">
        <v>Mineral Spirits</v>
      </c>
      <c r="Q72" s="1" t="str">
        <v>Mineral Spirits</v>
      </c>
      <c r="R72" s="1" t="str">
        <v>Mineral Spirits</v>
      </c>
      <c r="S72" s="1" t="str">
        <v>Mineral Spirits</v>
      </c>
      <c r="T72" s="1" t="str">
        <v>Mineral Spirits</v>
      </c>
      <c r="U72" s="1" t="str">
        <v>Mineral Spirits</v>
      </c>
      <c r="V72" s="1" t="str">
        <v>Mineral Spirits</v>
      </c>
      <c r="W72" s="1" t="str">
        <v>Mineral Spirits</v>
      </c>
      <c r="X72" s="1" t="str">
        <v>Mineral Spirits</v>
      </c>
    </row>
    <row r="73" spans="1:24" x14ac:dyDescent="0.2">
      <c r="A73" s="172" t="s">
        <v>74</v>
      </c>
      <c r="B73" s="218">
        <v>0.3</v>
      </c>
      <c r="C73" s="172"/>
      <c r="D73" s="2" t="s">
        <v>1736</v>
      </c>
      <c r="E73" s="1" t="str">
        <v>N-Amyl Acetate</v>
      </c>
      <c r="F73" s="1" t="str">
        <v>N-Amyl Acetate</v>
      </c>
      <c r="G73" s="1" t="str">
        <v>N-Amyl Acetate</v>
      </c>
      <c r="H73" s="1" t="str">
        <v>N-Amyl Acetate</v>
      </c>
      <c r="I73" s="1" t="str">
        <v>N-Amyl Acetate</v>
      </c>
      <c r="J73" s="1" t="str">
        <v>N-Amyl Acetate</v>
      </c>
      <c r="K73" s="1" t="str">
        <v>N-Amyl Acetate</v>
      </c>
      <c r="L73" s="1" t="str">
        <v>N-Amyl Acetate</v>
      </c>
      <c r="M73" s="1" t="str">
        <v>N-Amyl Acetate</v>
      </c>
      <c r="N73" s="1" t="str">
        <v>N-Amyl Acetate</v>
      </c>
      <c r="O73" s="1" t="str">
        <v>N-Amyl Acetate</v>
      </c>
      <c r="P73" s="1" t="str">
        <v>N-Amyl Acetate</v>
      </c>
      <c r="Q73" s="1" t="str">
        <v>N-Amyl Acetate</v>
      </c>
      <c r="R73" s="1" t="str">
        <v>N-Amyl Acetate</v>
      </c>
      <c r="S73" s="1" t="str">
        <v>N-Amyl Acetate</v>
      </c>
      <c r="T73" s="1" t="str">
        <v>N-Amyl Acetate</v>
      </c>
      <c r="U73" s="1" t="str">
        <v>N-Amyl Acetate</v>
      </c>
      <c r="V73" s="1" t="str">
        <v>N-Amyl Acetate</v>
      </c>
      <c r="W73" s="1" t="str">
        <v>N-Amyl Acetate</v>
      </c>
      <c r="X73" s="1" t="str">
        <v>N-Amyl Acetate</v>
      </c>
    </row>
    <row r="74" spans="1:24" x14ac:dyDescent="0.2">
      <c r="A74" s="172" t="s">
        <v>75</v>
      </c>
      <c r="B74" s="218">
        <v>350</v>
      </c>
      <c r="C74" s="172"/>
      <c r="D74" s="2" t="s">
        <v>1737</v>
      </c>
      <c r="E74" s="1" t="str">
        <v>Naphtha</v>
      </c>
      <c r="F74" s="1" t="str">
        <v>Naphtha</v>
      </c>
      <c r="G74" s="1" t="str">
        <v>Naphtha</v>
      </c>
      <c r="H74" s="1" t="str">
        <v>Naphtha</v>
      </c>
      <c r="I74" s="1" t="str">
        <v>Naphtha</v>
      </c>
      <c r="J74" s="1" t="str">
        <v>Naphtha</v>
      </c>
      <c r="K74" s="1" t="str">
        <v>Naphtha</v>
      </c>
      <c r="L74" s="1" t="str">
        <v>Naphtha</v>
      </c>
      <c r="M74" s="1" t="str">
        <v>Naphtha</v>
      </c>
      <c r="N74" s="1" t="str">
        <v>Naphtha</v>
      </c>
      <c r="O74" s="1" t="str">
        <v>Naphtha</v>
      </c>
      <c r="P74" s="1" t="str">
        <v>Naphtha</v>
      </c>
      <c r="Q74" s="1" t="str">
        <v>Naphtha</v>
      </c>
      <c r="R74" s="1" t="str">
        <v>Naphtha</v>
      </c>
      <c r="S74" s="1" t="str">
        <v>Naphtha</v>
      </c>
      <c r="T74" s="1" t="str">
        <v>Naphtha</v>
      </c>
      <c r="U74" s="1" t="str">
        <v>Naphtha</v>
      </c>
      <c r="V74" s="1" t="str">
        <v>Naphtha</v>
      </c>
      <c r="W74" s="1" t="str">
        <v>Naphtha</v>
      </c>
      <c r="X74" s="1" t="str">
        <v>Naphtha</v>
      </c>
    </row>
    <row r="75" spans="1:24" x14ac:dyDescent="0.2">
      <c r="A75" s="172" t="s">
        <v>76</v>
      </c>
      <c r="B75" s="218">
        <v>350</v>
      </c>
      <c r="C75" s="172"/>
      <c r="D75" s="2"/>
      <c r="E75" s="1" t="str">
        <v>Nickel, Inorganic Compounds</v>
      </c>
      <c r="F75" s="1" t="str">
        <v>Nickel, Inorganic Compounds</v>
      </c>
      <c r="G75" s="1" t="str">
        <v>Nickel, Inorganic Compounds</v>
      </c>
      <c r="H75" s="1" t="str">
        <v>Nickel, Inorganic Compounds</v>
      </c>
      <c r="I75" s="1" t="str">
        <v>Nickel, Inorganic Compounds</v>
      </c>
      <c r="J75" s="1" t="str">
        <v>Nickel, Inorganic Compounds</v>
      </c>
      <c r="K75" s="1" t="str">
        <v>Nickel, Inorganic Compounds</v>
      </c>
      <c r="L75" s="1" t="str">
        <v>Nickel, Inorganic Compounds</v>
      </c>
      <c r="M75" s="1" t="str">
        <v>Nickel, Inorganic Compounds</v>
      </c>
      <c r="N75" s="1" t="str">
        <v>Nickel, Inorganic Compounds</v>
      </c>
      <c r="O75" s="1" t="str">
        <v>Nickel, Inorganic Compounds</v>
      </c>
      <c r="P75" s="1" t="str">
        <v>Nickel, Inorganic Compounds</v>
      </c>
      <c r="Q75" s="1" t="str">
        <v>Nickel, Inorganic Compounds</v>
      </c>
      <c r="R75" s="1" t="str">
        <v>Nickel, Inorganic Compounds</v>
      </c>
      <c r="S75" s="1" t="str">
        <v>Nickel, Inorganic Compounds</v>
      </c>
      <c r="T75" s="1" t="str">
        <v>Nickel, Inorganic Compounds</v>
      </c>
      <c r="U75" s="1" t="str">
        <v>Nickel, Inorganic Compounds</v>
      </c>
      <c r="V75" s="1" t="str">
        <v>Nickel, Inorganic Compounds</v>
      </c>
      <c r="W75" s="1" t="str">
        <v>Nickel, Inorganic Compounds</v>
      </c>
      <c r="X75" s="1" t="str">
        <v>Nickel, Inorganic Compounds</v>
      </c>
    </row>
    <row r="76" spans="1:24" x14ac:dyDescent="0.2">
      <c r="A76" s="172" t="s">
        <v>77</v>
      </c>
      <c r="B76" s="218">
        <v>1.4999999999999999E-2</v>
      </c>
      <c r="C76" s="172"/>
      <c r="D76" s="2" t="s">
        <v>613</v>
      </c>
      <c r="E76" s="1" t="str">
        <v>Nitroglycerine</v>
      </c>
      <c r="F76" s="1" t="str">
        <v>Nitroglycerine</v>
      </c>
      <c r="G76" s="1" t="str">
        <v>Nitroglycerine</v>
      </c>
      <c r="H76" s="1" t="str">
        <v>Nitroglycerine</v>
      </c>
      <c r="I76" s="1" t="str">
        <v>Nitroglycerine</v>
      </c>
      <c r="J76" s="1" t="str">
        <v>Nitroglycerine</v>
      </c>
      <c r="K76" s="1" t="str">
        <v>Nitroglycerine</v>
      </c>
      <c r="L76" s="1" t="str">
        <v>Nitroglycerine</v>
      </c>
      <c r="M76" s="1" t="str">
        <v>Nitroglycerine</v>
      </c>
      <c r="N76" s="1" t="str">
        <v>Nitroglycerine</v>
      </c>
      <c r="O76" s="1" t="str">
        <v>Nitroglycerine</v>
      </c>
      <c r="P76" s="1" t="str">
        <v>Nitroglycerine</v>
      </c>
      <c r="Q76" s="1" t="str">
        <v>Nitroglycerine</v>
      </c>
      <c r="R76" s="1" t="str">
        <v>Nitroglycerine</v>
      </c>
      <c r="S76" s="1" t="str">
        <v>Nitroglycerine</v>
      </c>
      <c r="T76" s="1" t="str">
        <v>Nitroglycerine</v>
      </c>
      <c r="U76" s="1" t="str">
        <v>Nitroglycerine</v>
      </c>
      <c r="V76" s="1" t="str">
        <v>Nitroglycerine</v>
      </c>
      <c r="W76" s="1" t="str">
        <v>Nitroglycerine</v>
      </c>
      <c r="X76" s="1" t="str">
        <v>Nitroglycerine</v>
      </c>
    </row>
    <row r="77" spans="1:24" x14ac:dyDescent="0.2">
      <c r="A77" s="172" t="s">
        <v>78</v>
      </c>
      <c r="B77" s="218">
        <v>0.1</v>
      </c>
      <c r="C77" s="172"/>
      <c r="D77" s="2" t="s">
        <v>1738</v>
      </c>
      <c r="E77" s="1" t="str">
        <v>Nitropropane</v>
      </c>
      <c r="F77" s="1" t="str">
        <v>Nitropropane</v>
      </c>
      <c r="G77" s="1" t="str">
        <v>Nitropropane</v>
      </c>
      <c r="H77" s="1" t="str">
        <v>Nitropropane</v>
      </c>
      <c r="I77" s="1" t="str">
        <v>Nitropropane</v>
      </c>
      <c r="J77" s="1" t="str">
        <v>Nitropropane</v>
      </c>
      <c r="K77" s="1" t="str">
        <v>Nitropropane</v>
      </c>
      <c r="L77" s="1" t="str">
        <v>Nitropropane</v>
      </c>
      <c r="M77" s="1" t="str">
        <v>Nitropropane</v>
      </c>
      <c r="N77" s="1" t="str">
        <v>Nitropropane</v>
      </c>
      <c r="O77" s="1" t="str">
        <v>Nitropropane</v>
      </c>
      <c r="P77" s="1" t="str">
        <v>Nitropropane</v>
      </c>
      <c r="Q77" s="1" t="str">
        <v>Nitropropane</v>
      </c>
      <c r="R77" s="1" t="str">
        <v>Nitropropane</v>
      </c>
      <c r="S77" s="1" t="str">
        <v>Nitropropane</v>
      </c>
      <c r="T77" s="1" t="str">
        <v>Nitropropane</v>
      </c>
      <c r="U77" s="1" t="str">
        <v>Nitropropane</v>
      </c>
      <c r="V77" s="1" t="str">
        <v>Nitropropane</v>
      </c>
      <c r="W77" s="1" t="str">
        <v>Nitropropane</v>
      </c>
      <c r="X77" s="1" t="str">
        <v>Nitropropane</v>
      </c>
    </row>
    <row r="78" spans="1:24" x14ac:dyDescent="0.2">
      <c r="A78" s="172" t="s">
        <v>79</v>
      </c>
      <c r="B78" s="218">
        <v>5</v>
      </c>
      <c r="C78" s="172"/>
      <c r="D78" s="2" t="s">
        <v>1760</v>
      </c>
      <c r="E78" s="1" t="str">
        <v>Octane</v>
      </c>
      <c r="F78" s="1" t="str">
        <v>Octane</v>
      </c>
      <c r="G78" s="1" t="str">
        <v>Octane</v>
      </c>
      <c r="H78" s="1" t="str">
        <v>Octane</v>
      </c>
      <c r="I78" s="1" t="str">
        <v>Octane</v>
      </c>
      <c r="J78" s="1" t="str">
        <v>Octane</v>
      </c>
      <c r="K78" s="1" t="str">
        <v>Octane</v>
      </c>
      <c r="L78" s="1" t="str">
        <v>Octane</v>
      </c>
      <c r="M78" s="1" t="str">
        <v>Octane</v>
      </c>
      <c r="N78" s="1" t="str">
        <v>Octane</v>
      </c>
      <c r="O78" s="1" t="str">
        <v>Octane</v>
      </c>
      <c r="P78" s="1" t="str">
        <v>Octane</v>
      </c>
      <c r="Q78" s="1" t="str">
        <v>Octane</v>
      </c>
      <c r="R78" s="1" t="str">
        <v>Octane</v>
      </c>
      <c r="S78" s="1" t="str">
        <v>Octane</v>
      </c>
      <c r="T78" s="1" t="str">
        <v>Octane</v>
      </c>
      <c r="U78" s="1" t="str">
        <v>Octane</v>
      </c>
      <c r="V78" s="1" t="str">
        <v>Octane</v>
      </c>
      <c r="W78" s="1" t="str">
        <v>Octane</v>
      </c>
      <c r="X78" s="1" t="str">
        <v>Octane</v>
      </c>
    </row>
    <row r="79" spans="1:24" x14ac:dyDescent="0.2">
      <c r="A79" s="172" t="s">
        <v>80</v>
      </c>
      <c r="B79" s="218">
        <v>350</v>
      </c>
      <c r="C79" s="172"/>
      <c r="D79" s="2" t="s">
        <v>1739</v>
      </c>
      <c r="E79" s="1" t="str">
        <v>Parathion</v>
      </c>
      <c r="F79" s="1" t="str">
        <v>Parathion</v>
      </c>
      <c r="G79" s="1" t="str">
        <v>Parathion</v>
      </c>
      <c r="H79" s="1" t="str">
        <v>Parathion</v>
      </c>
      <c r="I79" s="1" t="str">
        <v>Parathion</v>
      </c>
      <c r="J79" s="1" t="str">
        <v>Parathion</v>
      </c>
      <c r="K79" s="1" t="str">
        <v>Parathion</v>
      </c>
      <c r="L79" s="1" t="str">
        <v>Parathion</v>
      </c>
      <c r="M79" s="1" t="str">
        <v>Parathion</v>
      </c>
      <c r="N79" s="1" t="str">
        <v>Parathion</v>
      </c>
      <c r="O79" s="1" t="str">
        <v>Parathion</v>
      </c>
      <c r="P79" s="1" t="str">
        <v>Parathion</v>
      </c>
      <c r="Q79" s="1" t="str">
        <v>Parathion</v>
      </c>
      <c r="R79" s="1" t="str">
        <v>Parathion</v>
      </c>
      <c r="S79" s="1" t="str">
        <v>Parathion</v>
      </c>
      <c r="T79" s="1" t="str">
        <v>Parathion</v>
      </c>
      <c r="U79" s="1" t="str">
        <v>Parathion</v>
      </c>
      <c r="V79" s="1" t="str">
        <v>Parathion</v>
      </c>
      <c r="W79" s="1" t="str">
        <v>Parathion</v>
      </c>
      <c r="X79" s="1" t="str">
        <v>Parathion</v>
      </c>
    </row>
    <row r="80" spans="1:24" x14ac:dyDescent="0.2">
      <c r="A80" s="172" t="s">
        <v>81</v>
      </c>
      <c r="B80" s="218">
        <v>0.05</v>
      </c>
      <c r="C80" s="172"/>
      <c r="D80" s="2" t="s">
        <v>1740</v>
      </c>
      <c r="E80" s="1" t="str">
        <v>Pentane</v>
      </c>
      <c r="F80" s="1" t="str">
        <v>Pentane</v>
      </c>
      <c r="G80" s="1" t="str">
        <v>Pentane</v>
      </c>
      <c r="H80" s="1" t="str">
        <v>Pentane</v>
      </c>
      <c r="I80" s="1" t="str">
        <v>Pentane</v>
      </c>
      <c r="J80" s="1" t="str">
        <v>Pentane</v>
      </c>
      <c r="K80" s="1" t="str">
        <v>Pentane</v>
      </c>
      <c r="L80" s="1" t="str">
        <v>Pentane</v>
      </c>
      <c r="M80" s="1" t="str">
        <v>Pentane</v>
      </c>
      <c r="N80" s="1" t="str">
        <v>Pentane</v>
      </c>
      <c r="O80" s="1" t="str">
        <v>Pentane</v>
      </c>
      <c r="P80" s="1" t="str">
        <v>Pentane</v>
      </c>
      <c r="Q80" s="1" t="str">
        <v>Pentane</v>
      </c>
      <c r="R80" s="1" t="str">
        <v>Pentane</v>
      </c>
      <c r="S80" s="1" t="str">
        <v>Pentane</v>
      </c>
      <c r="T80" s="1" t="str">
        <v>Pentane</v>
      </c>
      <c r="U80" s="1" t="str">
        <v>Pentane</v>
      </c>
      <c r="V80" s="1" t="str">
        <v>Pentane</v>
      </c>
      <c r="W80" s="1" t="str">
        <v>Pentane</v>
      </c>
      <c r="X80" s="1" t="str">
        <v>Pentane</v>
      </c>
    </row>
    <row r="81" spans="1:24" x14ac:dyDescent="0.2">
      <c r="A81" s="172" t="s">
        <v>82</v>
      </c>
      <c r="B81" s="218">
        <v>350</v>
      </c>
      <c r="C81" s="172"/>
      <c r="D81" s="2" t="s">
        <v>1741</v>
      </c>
      <c r="E81" s="1" t="str">
        <v>Perchloroethylene</v>
      </c>
      <c r="F81" s="1" t="str">
        <v>Perchloroethylene</v>
      </c>
      <c r="G81" s="1" t="str">
        <v>Perchloroethylene</v>
      </c>
      <c r="H81" s="1" t="str">
        <v>Perchloroethylene</v>
      </c>
      <c r="I81" s="1" t="str">
        <v>Perchloroethylene</v>
      </c>
      <c r="J81" s="1" t="str">
        <v>Perchloroethylene</v>
      </c>
      <c r="K81" s="1" t="str">
        <v>Perchloroethylene</v>
      </c>
      <c r="L81" s="1" t="str">
        <v>Perchloroethylene</v>
      </c>
      <c r="M81" s="1" t="str">
        <v>Perchloroethylene</v>
      </c>
      <c r="N81" s="1" t="str">
        <v>Perchloroethylene</v>
      </c>
      <c r="O81" s="1" t="str">
        <v>Perchloroethylene</v>
      </c>
      <c r="P81" s="1" t="str">
        <v>Perchloroethylene</v>
      </c>
      <c r="Q81" s="1" t="str">
        <v>Perchloroethylene</v>
      </c>
      <c r="R81" s="1" t="str">
        <v>Perchloroethylene</v>
      </c>
      <c r="S81" s="1" t="str">
        <v>Perchloroethylene</v>
      </c>
      <c r="T81" s="1" t="str">
        <v>Perchloroethylene</v>
      </c>
      <c r="U81" s="1" t="str">
        <v>Perchloroethylene</v>
      </c>
      <c r="V81" s="1" t="str">
        <v>Perchloroethylene</v>
      </c>
      <c r="W81" s="1" t="str">
        <v>Perchloroethylene</v>
      </c>
      <c r="X81" s="1" t="str">
        <v>Perchloroethylene</v>
      </c>
    </row>
    <row r="82" spans="1:24" x14ac:dyDescent="0.2">
      <c r="A82" s="172" t="s">
        <v>83</v>
      </c>
      <c r="B82" s="218">
        <v>33.5</v>
      </c>
      <c r="C82" s="172"/>
      <c r="D82" s="2" t="s">
        <v>1742</v>
      </c>
      <c r="E82" s="1" t="str">
        <v>Petroleum Ether</v>
      </c>
      <c r="F82" s="1" t="str">
        <v>Petroleum Ether</v>
      </c>
      <c r="G82" s="1" t="str">
        <v>Petroleum Ether</v>
      </c>
      <c r="H82" s="1" t="str">
        <v>Petroleum Ether</v>
      </c>
      <c r="I82" s="1" t="str">
        <v>Petroleum Ether</v>
      </c>
      <c r="J82" s="1" t="str">
        <v>Petroleum Ether</v>
      </c>
      <c r="K82" s="1" t="str">
        <v>Petroleum Ether</v>
      </c>
      <c r="L82" s="1" t="str">
        <v>Petroleum Ether</v>
      </c>
      <c r="M82" s="1" t="str">
        <v>Petroleum Ether</v>
      </c>
      <c r="N82" s="1" t="str">
        <v>Petroleum Ether</v>
      </c>
      <c r="O82" s="1" t="str">
        <v>Petroleum Ether</v>
      </c>
      <c r="P82" s="1" t="str">
        <v>Petroleum Ether</v>
      </c>
      <c r="Q82" s="1" t="str">
        <v>Petroleum Ether</v>
      </c>
      <c r="R82" s="1" t="str">
        <v>Petroleum Ether</v>
      </c>
      <c r="S82" s="1" t="str">
        <v>Petroleum Ether</v>
      </c>
      <c r="T82" s="1" t="str">
        <v>Petroleum Ether</v>
      </c>
      <c r="U82" s="1" t="str">
        <v>Petroleum Ether</v>
      </c>
      <c r="V82" s="1" t="str">
        <v>Petroleum Ether</v>
      </c>
      <c r="W82" s="1" t="str">
        <v>Petroleum Ether</v>
      </c>
      <c r="X82" s="1" t="str">
        <v>Petroleum Ether</v>
      </c>
    </row>
    <row r="83" spans="1:24" x14ac:dyDescent="0.2">
      <c r="A83" s="172" t="s">
        <v>84</v>
      </c>
      <c r="B83" s="218">
        <v>350</v>
      </c>
      <c r="C83" s="172"/>
      <c r="D83" s="2" t="s">
        <v>1743</v>
      </c>
      <c r="E83" s="1" t="str">
        <v>Phenyl Mercaptan</v>
      </c>
      <c r="F83" s="1" t="str">
        <v>Phenyl Mercaptan</v>
      </c>
      <c r="G83" s="1" t="str">
        <v>Phenyl Mercaptan</v>
      </c>
      <c r="H83" s="1" t="str">
        <v>Phenyl Mercaptan</v>
      </c>
      <c r="I83" s="1" t="str">
        <v>Phenyl Mercaptan</v>
      </c>
      <c r="J83" s="1" t="str">
        <v>Phenyl Mercaptan</v>
      </c>
      <c r="K83" s="1" t="str">
        <v>Phenyl Mercaptan</v>
      </c>
      <c r="L83" s="1" t="str">
        <v>Phenyl Mercaptan</v>
      </c>
      <c r="M83" s="1" t="str">
        <v>Phenyl Mercaptan</v>
      </c>
      <c r="N83" s="1" t="str">
        <v>Phenyl Mercaptan</v>
      </c>
      <c r="O83" s="1" t="str">
        <v>Phenyl Mercaptan</v>
      </c>
      <c r="P83" s="1" t="str">
        <v>Phenyl Mercaptan</v>
      </c>
      <c r="Q83" s="1" t="str">
        <v>Phenyl Mercaptan</v>
      </c>
      <c r="R83" s="1" t="str">
        <v>Phenyl Mercaptan</v>
      </c>
      <c r="S83" s="1" t="str">
        <v>Phenyl Mercaptan</v>
      </c>
      <c r="T83" s="1" t="str">
        <v>Phenyl Mercaptan</v>
      </c>
      <c r="U83" s="1" t="str">
        <v>Phenyl Mercaptan</v>
      </c>
      <c r="V83" s="1" t="str">
        <v>Phenyl Mercaptan</v>
      </c>
      <c r="W83" s="1" t="str">
        <v>Phenyl Mercaptan</v>
      </c>
      <c r="X83" s="1" t="str">
        <v>Phenyl Mercaptan</v>
      </c>
    </row>
    <row r="84" spans="1:24" x14ac:dyDescent="0.2">
      <c r="A84" s="172" t="s">
        <v>85</v>
      </c>
      <c r="B84" s="218">
        <v>0.4</v>
      </c>
      <c r="C84" s="172"/>
      <c r="D84" s="2" t="s">
        <v>1744</v>
      </c>
      <c r="E84" s="1" t="str">
        <v>Propionitrile</v>
      </c>
      <c r="F84" s="1" t="str">
        <v>Propionitrile</v>
      </c>
      <c r="G84" s="1" t="str">
        <v>Propionitrile</v>
      </c>
      <c r="H84" s="1" t="str">
        <v>Propionitrile</v>
      </c>
      <c r="I84" s="1" t="str">
        <v>Propionitrile</v>
      </c>
      <c r="J84" s="1" t="str">
        <v>Propionitrile</v>
      </c>
      <c r="K84" s="1" t="str">
        <v>Propionitrile</v>
      </c>
      <c r="L84" s="1" t="str">
        <v>Propionitrile</v>
      </c>
      <c r="M84" s="1" t="str">
        <v>Propionitrile</v>
      </c>
      <c r="N84" s="1" t="str">
        <v>Propionitrile</v>
      </c>
      <c r="O84" s="1" t="str">
        <v>Propionitrile</v>
      </c>
      <c r="P84" s="1" t="str">
        <v>Propionitrile</v>
      </c>
      <c r="Q84" s="1" t="str">
        <v>Propionitrile</v>
      </c>
      <c r="R84" s="1" t="str">
        <v>Propionitrile</v>
      </c>
      <c r="S84" s="1" t="str">
        <v>Propionitrile</v>
      </c>
      <c r="T84" s="1" t="str">
        <v>Propionitrile</v>
      </c>
      <c r="U84" s="1" t="str">
        <v>Propionitrile</v>
      </c>
      <c r="V84" s="1" t="str">
        <v>Propionitrile</v>
      </c>
      <c r="W84" s="1" t="str">
        <v>Propionitrile</v>
      </c>
      <c r="X84" s="1" t="str">
        <v>Propionitrile</v>
      </c>
    </row>
    <row r="85" spans="1:24" x14ac:dyDescent="0.2">
      <c r="A85" s="172" t="s">
        <v>86</v>
      </c>
      <c r="B85" s="218">
        <v>14</v>
      </c>
      <c r="C85" s="172"/>
      <c r="D85" s="2" t="s">
        <v>1745</v>
      </c>
      <c r="E85" s="1" t="str">
        <v>Propyl Acetate</v>
      </c>
      <c r="F85" s="1" t="str">
        <v>Propyl Acetate</v>
      </c>
      <c r="G85" s="1" t="str">
        <v>Propyl Acetate</v>
      </c>
      <c r="H85" s="1" t="str">
        <v>Propyl Acetate</v>
      </c>
      <c r="I85" s="1" t="str">
        <v>Propyl Acetate</v>
      </c>
      <c r="J85" s="1" t="str">
        <v>Propyl Acetate</v>
      </c>
      <c r="K85" s="1" t="str">
        <v>Propyl Acetate</v>
      </c>
      <c r="L85" s="1" t="str">
        <v>Propyl Acetate</v>
      </c>
      <c r="M85" s="1" t="str">
        <v>Propyl Acetate</v>
      </c>
      <c r="N85" s="1" t="str">
        <v>Propyl Acetate</v>
      </c>
      <c r="O85" s="1" t="str">
        <v>Propyl Acetate</v>
      </c>
      <c r="P85" s="1" t="str">
        <v>Propyl Acetate</v>
      </c>
      <c r="Q85" s="1" t="str">
        <v>Propyl Acetate</v>
      </c>
      <c r="R85" s="1" t="str">
        <v>Propyl Acetate</v>
      </c>
      <c r="S85" s="1" t="str">
        <v>Propyl Acetate</v>
      </c>
      <c r="T85" s="1" t="str">
        <v>Propyl Acetate</v>
      </c>
      <c r="U85" s="1" t="str">
        <v>Propyl Acetate</v>
      </c>
      <c r="V85" s="1" t="str">
        <v>Propyl Acetate</v>
      </c>
      <c r="W85" s="1" t="str">
        <v>Propyl Acetate</v>
      </c>
      <c r="X85" s="1" t="str">
        <v>Propyl Acetate</v>
      </c>
    </row>
    <row r="86" spans="1:24" x14ac:dyDescent="0.2">
      <c r="A86" s="172" t="s">
        <v>87</v>
      </c>
      <c r="B86" s="218">
        <v>62.6</v>
      </c>
      <c r="C86" s="172"/>
      <c r="D86" s="2" t="s">
        <v>1746</v>
      </c>
      <c r="E86" s="1" t="str">
        <v>Propyl Mercaptan</v>
      </c>
      <c r="F86" s="1" t="str">
        <v>Propyl Mercaptan</v>
      </c>
      <c r="G86" s="1" t="str">
        <v>Propyl Mercaptan</v>
      </c>
      <c r="H86" s="1" t="str">
        <v>Propyl Mercaptan</v>
      </c>
      <c r="I86" s="1" t="str">
        <v>Propyl Mercaptan</v>
      </c>
      <c r="J86" s="1" t="str">
        <v>Propyl Mercaptan</v>
      </c>
      <c r="K86" s="1" t="str">
        <v>Propyl Mercaptan</v>
      </c>
      <c r="L86" s="1" t="str">
        <v>Propyl Mercaptan</v>
      </c>
      <c r="M86" s="1" t="str">
        <v>Propyl Mercaptan</v>
      </c>
      <c r="N86" s="1" t="str">
        <v>Propyl Mercaptan</v>
      </c>
      <c r="O86" s="1" t="str">
        <v>Propyl Mercaptan</v>
      </c>
      <c r="P86" s="1" t="str">
        <v>Propyl Mercaptan</v>
      </c>
      <c r="Q86" s="1" t="str">
        <v>Propyl Mercaptan</v>
      </c>
      <c r="R86" s="1" t="str">
        <v>Propyl Mercaptan</v>
      </c>
      <c r="S86" s="1" t="str">
        <v>Propyl Mercaptan</v>
      </c>
      <c r="T86" s="1" t="str">
        <v>Propyl Mercaptan</v>
      </c>
      <c r="U86" s="1" t="str">
        <v>Propyl Mercaptan</v>
      </c>
      <c r="V86" s="1" t="str">
        <v>Propyl Mercaptan</v>
      </c>
      <c r="W86" s="1" t="str">
        <v>Propyl Mercaptan</v>
      </c>
      <c r="X86" s="1" t="str">
        <v>Propyl Mercaptan</v>
      </c>
    </row>
    <row r="87" spans="1:24" x14ac:dyDescent="0.2">
      <c r="A87" s="172" t="s">
        <v>88</v>
      </c>
      <c r="B87" s="218">
        <v>20</v>
      </c>
      <c r="C87" s="172"/>
      <c r="D87" s="2" t="s">
        <v>1747</v>
      </c>
      <c r="E87" s="1" t="str">
        <v>Propylene Oxide</v>
      </c>
      <c r="F87" s="1" t="str">
        <v>Propylene Oxide</v>
      </c>
      <c r="G87" s="1" t="str">
        <v>Propylene Oxide</v>
      </c>
      <c r="H87" s="1" t="str">
        <v>Propylene Oxide</v>
      </c>
      <c r="I87" s="1" t="str">
        <v>Propylene Oxide</v>
      </c>
      <c r="J87" s="1" t="str">
        <v>Propylene Oxide</v>
      </c>
      <c r="K87" s="1" t="str">
        <v>Propylene Oxide</v>
      </c>
      <c r="L87" s="1" t="str">
        <v>Propylene Oxide</v>
      </c>
      <c r="M87" s="1" t="str">
        <v>Propylene Oxide</v>
      </c>
      <c r="N87" s="1" t="str">
        <v>Propylene Oxide</v>
      </c>
      <c r="O87" s="1" t="str">
        <v>Propylene Oxide</v>
      </c>
      <c r="P87" s="1" t="str">
        <v>Propylene Oxide</v>
      </c>
      <c r="Q87" s="1" t="str">
        <v>Propylene Oxide</v>
      </c>
      <c r="R87" s="1" t="str">
        <v>Propylene Oxide</v>
      </c>
      <c r="S87" s="1" t="str">
        <v>Propylene Oxide</v>
      </c>
      <c r="T87" s="1" t="str">
        <v>Propylene Oxide</v>
      </c>
      <c r="U87" s="1" t="str">
        <v>Propylene Oxide</v>
      </c>
      <c r="V87" s="1" t="str">
        <v>Propylene Oxide</v>
      </c>
      <c r="W87" s="1" t="str">
        <v>Propylene Oxide</v>
      </c>
      <c r="X87" s="1" t="str">
        <v>Propylene Oxide</v>
      </c>
    </row>
    <row r="88" spans="1:24" x14ac:dyDescent="0.2">
      <c r="A88" s="172" t="s">
        <v>89</v>
      </c>
      <c r="B88" s="218">
        <v>0.23</v>
      </c>
      <c r="C88" s="172"/>
      <c r="D88" s="2" t="s">
        <v>1748</v>
      </c>
      <c r="E88" s="1" t="str">
        <v>Sec-Amyl Acetate</v>
      </c>
      <c r="F88" s="1" t="str">
        <v>Sec-Amyl Acetate</v>
      </c>
      <c r="G88" s="1" t="str">
        <v>Sec-Amyl Acetate</v>
      </c>
      <c r="H88" s="1" t="str">
        <v>Sec-Amyl Acetate</v>
      </c>
      <c r="I88" s="1" t="str">
        <v>Sec-Amyl Acetate</v>
      </c>
      <c r="J88" s="1" t="str">
        <v>Sec-Amyl Acetate</v>
      </c>
      <c r="K88" s="1" t="str">
        <v>Sec-Amyl Acetate</v>
      </c>
      <c r="L88" s="1" t="str">
        <v>Sec-Amyl Acetate</v>
      </c>
      <c r="M88" s="1" t="str">
        <v>Sec-Amyl Acetate</v>
      </c>
      <c r="N88" s="1" t="str">
        <v>Sec-Amyl Acetate</v>
      </c>
      <c r="O88" s="1" t="str">
        <v>Sec-Amyl Acetate</v>
      </c>
      <c r="P88" s="1" t="str">
        <v>Sec-Amyl Acetate</v>
      </c>
      <c r="Q88" s="1" t="str">
        <v>Sec-Amyl Acetate</v>
      </c>
      <c r="R88" s="1" t="str">
        <v>Sec-Amyl Acetate</v>
      </c>
      <c r="S88" s="1" t="str">
        <v>Sec-Amyl Acetate</v>
      </c>
      <c r="T88" s="1" t="str">
        <v>Sec-Amyl Acetate</v>
      </c>
      <c r="U88" s="1" t="str">
        <v>Sec-Amyl Acetate</v>
      </c>
      <c r="V88" s="1" t="str">
        <v>Sec-Amyl Acetate</v>
      </c>
      <c r="W88" s="1" t="str">
        <v>Sec-Amyl Acetate</v>
      </c>
      <c r="X88" s="1" t="str">
        <v>Sec-Amyl Acetate</v>
      </c>
    </row>
    <row r="89" spans="1:24" x14ac:dyDescent="0.2">
      <c r="A89" s="172" t="s">
        <v>90</v>
      </c>
      <c r="B89" s="218">
        <v>4</v>
      </c>
      <c r="C89" s="172"/>
      <c r="D89" s="2" t="s">
        <v>1749</v>
      </c>
      <c r="E89" s="1" t="str">
        <v>Silica-amorphous- precipitated, silica gel</v>
      </c>
      <c r="F89" s="1" t="str">
        <v>Silica-amorphous- precipitated, silica gel</v>
      </c>
      <c r="G89" s="1" t="str">
        <v>Silica-amorphous- precipitated, silica gel</v>
      </c>
      <c r="H89" s="1" t="str">
        <v>Silica-amorphous- precipitated, silica gel</v>
      </c>
      <c r="I89" s="1" t="str">
        <v>Silica-amorphous- precipitated, silica gel</v>
      </c>
      <c r="J89" s="1" t="str">
        <v>Silica-amorphous- precipitated, silica gel</v>
      </c>
      <c r="K89" s="1" t="str">
        <v>Silica-amorphous- precipitated, silica gel</v>
      </c>
      <c r="L89" s="1" t="str">
        <v>Silica-amorphous- precipitated, silica gel</v>
      </c>
      <c r="M89" s="1" t="str">
        <v>Silica-amorphous- precipitated, silica gel</v>
      </c>
      <c r="N89" s="1" t="str">
        <v>Silica-amorphous- precipitated, silica gel</v>
      </c>
      <c r="O89" s="1" t="str">
        <v>Silica-amorphous- precipitated, silica gel</v>
      </c>
      <c r="P89" s="1" t="str">
        <v>Silica-amorphous- precipitated, silica gel</v>
      </c>
      <c r="Q89" s="1" t="str">
        <v>Silica-amorphous- precipitated, silica gel</v>
      </c>
      <c r="R89" s="1" t="str">
        <v>Silica-amorphous- precipitated, silica gel</v>
      </c>
      <c r="S89" s="1" t="str">
        <v>Silica-amorphous- precipitated, silica gel</v>
      </c>
      <c r="T89" s="1" t="str">
        <v>Silica-amorphous- precipitated, silica gel</v>
      </c>
      <c r="U89" s="1" t="str">
        <v>Silica-amorphous- precipitated, silica gel</v>
      </c>
      <c r="V89" s="1" t="str">
        <v>Silica-amorphous- precipitated, silica gel</v>
      </c>
      <c r="W89" s="1" t="str">
        <v>Silica-amorphous- precipitated, silica gel</v>
      </c>
      <c r="X89" s="1" t="str">
        <v>Silica-amorphous- precipitated, silica gel</v>
      </c>
    </row>
    <row r="90" spans="1:24" x14ac:dyDescent="0.2">
      <c r="A90" s="172" t="s">
        <v>91</v>
      </c>
      <c r="B90" s="218">
        <v>4</v>
      </c>
      <c r="C90" s="172"/>
      <c r="D90" s="2" t="s">
        <v>1750</v>
      </c>
      <c r="E90" s="1" t="str">
        <v>Silicon Carbide</v>
      </c>
      <c r="F90" s="1" t="str">
        <v>Silicon Carbide</v>
      </c>
      <c r="G90" s="1" t="str">
        <v>Silicon Carbide</v>
      </c>
      <c r="H90" s="1" t="str">
        <v>Silicon Carbide</v>
      </c>
      <c r="I90" s="1" t="str">
        <v>Silicon Carbide</v>
      </c>
      <c r="J90" s="1" t="str">
        <v>Silicon Carbide</v>
      </c>
      <c r="K90" s="1" t="str">
        <v>Silicon Carbide</v>
      </c>
      <c r="L90" s="1" t="str">
        <v>Silicon Carbide</v>
      </c>
      <c r="M90" s="1" t="str">
        <v>Silicon Carbide</v>
      </c>
      <c r="N90" s="1" t="str">
        <v>Silicon Carbide</v>
      </c>
      <c r="O90" s="1" t="str">
        <v>Silicon Carbide</v>
      </c>
      <c r="P90" s="1" t="str">
        <v>Silicon Carbide</v>
      </c>
      <c r="Q90" s="1" t="str">
        <v>Silicon Carbide</v>
      </c>
      <c r="R90" s="1" t="str">
        <v>Silicon Carbide</v>
      </c>
      <c r="S90" s="1" t="str">
        <v>Silicon Carbide</v>
      </c>
      <c r="T90" s="1" t="str">
        <v>Silicon Carbide</v>
      </c>
      <c r="U90" s="1" t="str">
        <v>Silicon Carbide</v>
      </c>
      <c r="V90" s="1" t="str">
        <v>Silicon Carbide</v>
      </c>
      <c r="W90" s="1" t="str">
        <v>Silicon Carbide</v>
      </c>
      <c r="X90" s="1" t="str">
        <v>Silicon Carbide</v>
      </c>
    </row>
    <row r="91" spans="1:24" x14ac:dyDescent="0.2">
      <c r="A91" s="279" t="s">
        <v>92</v>
      </c>
      <c r="B91" s="219">
        <v>350</v>
      </c>
      <c r="C91" s="232"/>
      <c r="D91" s="2" t="s">
        <v>1751</v>
      </c>
      <c r="E91" s="1" t="str">
        <v>Stoddard Solvent</v>
      </c>
      <c r="F91" s="1" t="str">
        <v>Stoddard Solvent</v>
      </c>
      <c r="G91" s="1" t="str">
        <v>Stoddard Solvent</v>
      </c>
      <c r="H91" s="1" t="str">
        <v>Stoddard Solvent</v>
      </c>
      <c r="I91" s="1" t="str">
        <v>Stoddard Solvent</v>
      </c>
      <c r="J91" s="1" t="str">
        <v>Stoddard Solvent</v>
      </c>
      <c r="K91" s="1" t="str">
        <v>Stoddard Solvent</v>
      </c>
      <c r="L91" s="1" t="str">
        <v>Stoddard Solvent</v>
      </c>
      <c r="M91" s="1" t="str">
        <v>Stoddard Solvent</v>
      </c>
      <c r="N91" s="1" t="str">
        <v>Stoddard Solvent</v>
      </c>
      <c r="O91" s="1" t="str">
        <v>Stoddard Solvent</v>
      </c>
      <c r="P91" s="1" t="str">
        <v>Stoddard Solvent</v>
      </c>
      <c r="Q91" s="1" t="str">
        <v>Stoddard Solvent</v>
      </c>
      <c r="R91" s="1" t="str">
        <v>Stoddard Solvent</v>
      </c>
      <c r="S91" s="1" t="str">
        <v>Stoddard Solvent</v>
      </c>
      <c r="T91" s="1" t="str">
        <v>Stoddard Solvent</v>
      </c>
      <c r="U91" s="1" t="str">
        <v>Stoddard Solvent</v>
      </c>
      <c r="V91" s="1" t="str">
        <v>Stoddard Solvent</v>
      </c>
      <c r="W91" s="1" t="str">
        <v>Stoddard Solvent</v>
      </c>
      <c r="X91" s="1" t="str">
        <v>Stoddard Solvent</v>
      </c>
    </row>
    <row r="92" spans="1:24" x14ac:dyDescent="0.2">
      <c r="A92" s="279" t="s">
        <v>93</v>
      </c>
      <c r="B92" s="219">
        <v>21</v>
      </c>
      <c r="C92" s="232"/>
      <c r="D92" s="2" t="s">
        <v>1752</v>
      </c>
      <c r="E92" s="1" t="str">
        <v>Styrene</v>
      </c>
      <c r="F92" s="1" t="str">
        <v>Styrene</v>
      </c>
      <c r="G92" s="1" t="str">
        <v>Styrene</v>
      </c>
      <c r="H92" s="1" t="str">
        <v>Styrene</v>
      </c>
      <c r="I92" s="1" t="str">
        <v>Styrene</v>
      </c>
      <c r="J92" s="1" t="str">
        <v>Styrene</v>
      </c>
      <c r="K92" s="1" t="str">
        <v>Styrene</v>
      </c>
      <c r="L92" s="1" t="str">
        <v>Styrene</v>
      </c>
      <c r="M92" s="1" t="str">
        <v>Styrene</v>
      </c>
      <c r="N92" s="1" t="str">
        <v>Styrene</v>
      </c>
      <c r="O92" s="1" t="str">
        <v>Styrene</v>
      </c>
      <c r="P92" s="1" t="str">
        <v>Styrene</v>
      </c>
      <c r="Q92" s="1" t="str">
        <v>Styrene</v>
      </c>
      <c r="R92" s="1" t="str">
        <v>Styrene</v>
      </c>
      <c r="S92" s="1" t="str">
        <v>Styrene</v>
      </c>
      <c r="T92" s="1" t="str">
        <v>Styrene</v>
      </c>
      <c r="U92" s="1" t="str">
        <v>Styrene</v>
      </c>
      <c r="V92" s="1" t="str">
        <v>Styrene</v>
      </c>
      <c r="W92" s="1" t="str">
        <v>Styrene</v>
      </c>
      <c r="X92" s="1" t="str">
        <v>Styrene</v>
      </c>
    </row>
    <row r="93" spans="1:24" x14ac:dyDescent="0.2">
      <c r="A93" s="279" t="s">
        <v>94</v>
      </c>
      <c r="B93" s="219">
        <v>20</v>
      </c>
      <c r="C93" s="232"/>
      <c r="D93" s="2" t="s">
        <v>1753</v>
      </c>
      <c r="E93" s="1" t="str">
        <v>Succinonitrile</v>
      </c>
      <c r="F93" s="1" t="str">
        <v>Succinonitrile</v>
      </c>
      <c r="G93" s="1" t="str">
        <v>Succinonitrile</v>
      </c>
      <c r="H93" s="1" t="str">
        <v>Succinonitrile</v>
      </c>
      <c r="I93" s="1" t="str">
        <v>Succinonitrile</v>
      </c>
      <c r="J93" s="1" t="str">
        <v>Succinonitrile</v>
      </c>
      <c r="K93" s="1" t="str">
        <v>Succinonitrile</v>
      </c>
      <c r="L93" s="1" t="str">
        <v>Succinonitrile</v>
      </c>
      <c r="M93" s="1" t="str">
        <v>Succinonitrile</v>
      </c>
      <c r="N93" s="1" t="str">
        <v>Succinonitrile</v>
      </c>
      <c r="O93" s="1" t="str">
        <v>Succinonitrile</v>
      </c>
      <c r="P93" s="1" t="str">
        <v>Succinonitrile</v>
      </c>
      <c r="Q93" s="1" t="str">
        <v>Succinonitrile</v>
      </c>
      <c r="R93" s="1" t="str">
        <v>Succinonitrile</v>
      </c>
      <c r="S93" s="1" t="str">
        <v>Succinonitrile</v>
      </c>
      <c r="T93" s="1" t="str">
        <v>Succinonitrile</v>
      </c>
      <c r="U93" s="1" t="str">
        <v>Succinonitrile</v>
      </c>
      <c r="V93" s="1" t="str">
        <v>Succinonitrile</v>
      </c>
      <c r="W93" s="1" t="str">
        <v>Succinonitrile</v>
      </c>
      <c r="X93" s="1" t="str">
        <v>Succinonitrile</v>
      </c>
    </row>
    <row r="94" spans="1:24" x14ac:dyDescent="0.2">
      <c r="A94" s="279" t="s">
        <v>95</v>
      </c>
      <c r="B94" s="219">
        <v>0.02</v>
      </c>
      <c r="C94" s="232"/>
      <c r="D94" s="2" t="s">
        <v>1754</v>
      </c>
      <c r="E94" s="1" t="str">
        <v>Tolidine</v>
      </c>
      <c r="F94" s="1" t="str">
        <v>Tolidine</v>
      </c>
      <c r="G94" s="1" t="str">
        <v>Tolidine</v>
      </c>
      <c r="H94" s="1" t="str">
        <v>Tolidine</v>
      </c>
      <c r="I94" s="1" t="str">
        <v>Tolidine</v>
      </c>
      <c r="J94" s="1" t="str">
        <v>Tolidine</v>
      </c>
      <c r="K94" s="1" t="str">
        <v>Tolidine</v>
      </c>
      <c r="L94" s="1" t="str">
        <v>Tolidine</v>
      </c>
      <c r="M94" s="1" t="str">
        <v>Tolidine</v>
      </c>
      <c r="N94" s="1" t="str">
        <v>Tolidine</v>
      </c>
      <c r="O94" s="1" t="str">
        <v>Tolidine</v>
      </c>
      <c r="P94" s="1" t="str">
        <v>Tolidine</v>
      </c>
      <c r="Q94" s="1" t="str">
        <v>Tolidine</v>
      </c>
      <c r="R94" s="1" t="str">
        <v>Tolidine</v>
      </c>
      <c r="S94" s="1" t="str">
        <v>Tolidine</v>
      </c>
      <c r="T94" s="1" t="str">
        <v>Tolidine</v>
      </c>
      <c r="U94" s="1" t="str">
        <v>Tolidine</v>
      </c>
      <c r="V94" s="1" t="str">
        <v>Tolidine</v>
      </c>
      <c r="W94" s="1" t="str">
        <v>Tolidine</v>
      </c>
      <c r="X94" s="1" t="str">
        <v>Tolidine</v>
      </c>
    </row>
    <row r="95" spans="1:24" x14ac:dyDescent="0.2">
      <c r="A95" s="279" t="s">
        <v>96</v>
      </c>
      <c r="B95" s="219">
        <v>135</v>
      </c>
      <c r="C95" s="232"/>
      <c r="D95" s="2" t="s">
        <v>1755</v>
      </c>
      <c r="E95" s="1" t="str">
        <v>Trichloroethylene</v>
      </c>
      <c r="F95" s="1" t="str">
        <v>Trichloroethylene</v>
      </c>
      <c r="G95" s="1" t="str">
        <v>Trichloroethylene</v>
      </c>
      <c r="H95" s="1" t="str">
        <v>Trichloroethylene</v>
      </c>
      <c r="I95" s="1" t="str">
        <v>Trichloroethylene</v>
      </c>
      <c r="J95" s="1" t="str">
        <v>Trichloroethylene</v>
      </c>
      <c r="K95" s="1" t="str">
        <v>Trichloroethylene</v>
      </c>
      <c r="L95" s="1" t="str">
        <v>Trichloroethylene</v>
      </c>
      <c r="M95" s="1" t="str">
        <v>Trichloroethylene</v>
      </c>
      <c r="N95" s="1" t="str">
        <v>Trichloroethylene</v>
      </c>
      <c r="O95" s="1" t="str">
        <v>Trichloroethylene</v>
      </c>
      <c r="P95" s="1" t="str">
        <v>Trichloroethylene</v>
      </c>
      <c r="Q95" s="1" t="str">
        <v>Trichloroethylene</v>
      </c>
      <c r="R95" s="1" t="str">
        <v>Trichloroethylene</v>
      </c>
      <c r="S95" s="1" t="str">
        <v>Trichloroethylene</v>
      </c>
      <c r="T95" s="1" t="str">
        <v>Trichloroethylene</v>
      </c>
      <c r="U95" s="1" t="str">
        <v>Trichloroethylene</v>
      </c>
      <c r="V95" s="1" t="str">
        <v>Trichloroethylene</v>
      </c>
      <c r="W95" s="1" t="str">
        <v>Trichloroethylene</v>
      </c>
      <c r="X95" s="1" t="str">
        <v>Trichloroethylene</v>
      </c>
    </row>
    <row r="96" spans="1:24" x14ac:dyDescent="0.2">
      <c r="A96" s="279" t="s">
        <v>97</v>
      </c>
      <c r="B96" s="219">
        <v>0.1</v>
      </c>
      <c r="C96" s="232"/>
      <c r="D96" s="2" t="s">
        <v>1756</v>
      </c>
      <c r="E96" s="1" t="str">
        <v>Trimethylamine</v>
      </c>
      <c r="F96" s="1" t="str">
        <v>Trimethylamine</v>
      </c>
      <c r="G96" s="1" t="str">
        <v>Trimethylamine</v>
      </c>
      <c r="H96" s="1" t="str">
        <v>Trimethylamine</v>
      </c>
      <c r="I96" s="1" t="str">
        <v>Trimethylamine</v>
      </c>
      <c r="J96" s="1" t="str">
        <v>Trimethylamine</v>
      </c>
      <c r="K96" s="1" t="str">
        <v>Trimethylamine</v>
      </c>
      <c r="L96" s="1" t="str">
        <v>Trimethylamine</v>
      </c>
      <c r="M96" s="1" t="str">
        <v>Trimethylamine</v>
      </c>
      <c r="N96" s="1" t="str">
        <v>Trimethylamine</v>
      </c>
      <c r="O96" s="1" t="str">
        <v>Trimethylamine</v>
      </c>
      <c r="P96" s="1" t="str">
        <v>Trimethylamine</v>
      </c>
      <c r="Q96" s="1" t="str">
        <v>Trimethylamine</v>
      </c>
      <c r="R96" s="1" t="str">
        <v>Trimethylamine</v>
      </c>
      <c r="S96" s="1" t="str">
        <v>Trimethylamine</v>
      </c>
      <c r="T96" s="1" t="str">
        <v>Trimethylamine</v>
      </c>
      <c r="U96" s="1" t="str">
        <v>Trimethylamine</v>
      </c>
      <c r="V96" s="1" t="str">
        <v>Trimethylamine</v>
      </c>
      <c r="W96" s="1" t="str">
        <v>Trimethylamine</v>
      </c>
      <c r="X96" s="1" t="str">
        <v>Trimethylamine</v>
      </c>
    </row>
    <row r="97" spans="1:24" x14ac:dyDescent="0.2">
      <c r="A97" s="279" t="s">
        <v>98</v>
      </c>
      <c r="B97" s="219">
        <v>0.34</v>
      </c>
      <c r="C97" s="232"/>
      <c r="D97" s="2" t="s">
        <v>1757</v>
      </c>
      <c r="E97" s="1" t="str">
        <v>Valeric Acid</v>
      </c>
      <c r="F97" s="1" t="str">
        <v>Valeric Acid</v>
      </c>
      <c r="G97" s="1" t="str">
        <v>Valeric Acid</v>
      </c>
      <c r="H97" s="1" t="str">
        <v>Valeric Acid</v>
      </c>
      <c r="I97" s="1" t="str">
        <v>Valeric Acid</v>
      </c>
      <c r="J97" s="1" t="str">
        <v>Valeric Acid</v>
      </c>
      <c r="K97" s="1" t="str">
        <v>Valeric Acid</v>
      </c>
      <c r="L97" s="1" t="str">
        <v>Valeric Acid</v>
      </c>
      <c r="M97" s="1" t="str">
        <v>Valeric Acid</v>
      </c>
      <c r="N97" s="1" t="str">
        <v>Valeric Acid</v>
      </c>
      <c r="O97" s="1" t="str">
        <v>Valeric Acid</v>
      </c>
      <c r="P97" s="1" t="str">
        <v>Valeric Acid</v>
      </c>
      <c r="Q97" s="1" t="str">
        <v>Valeric Acid</v>
      </c>
      <c r="R97" s="1" t="str">
        <v>Valeric Acid</v>
      </c>
      <c r="S97" s="1" t="str">
        <v>Valeric Acid</v>
      </c>
      <c r="T97" s="1" t="str">
        <v>Valeric Acid</v>
      </c>
      <c r="U97" s="1" t="str">
        <v>Valeric Acid</v>
      </c>
      <c r="V97" s="1" t="str">
        <v>Valeric Acid</v>
      </c>
      <c r="W97" s="1" t="str">
        <v>Valeric Acid</v>
      </c>
      <c r="X97" s="1" t="str">
        <v>Valeric Acid</v>
      </c>
    </row>
    <row r="98" spans="1:24" x14ac:dyDescent="0.2">
      <c r="A98" s="279" t="s">
        <v>99</v>
      </c>
      <c r="B98" s="219">
        <v>15</v>
      </c>
      <c r="C98" s="232"/>
      <c r="D98" s="2" t="s">
        <v>1758</v>
      </c>
      <c r="E98" s="1" t="str">
        <v>Vinyl Acetate</v>
      </c>
      <c r="F98" s="1" t="str">
        <v>Vinyl Acetate</v>
      </c>
      <c r="G98" s="1" t="str">
        <v>Vinyl Acetate</v>
      </c>
      <c r="H98" s="1" t="str">
        <v>Vinyl Acetate</v>
      </c>
      <c r="I98" s="1" t="str">
        <v>Vinyl Acetate</v>
      </c>
      <c r="J98" s="1" t="str">
        <v>Vinyl Acetate</v>
      </c>
      <c r="K98" s="1" t="str">
        <v>Vinyl Acetate</v>
      </c>
      <c r="L98" s="1" t="str">
        <v>Vinyl Acetate</v>
      </c>
      <c r="M98" s="1" t="str">
        <v>Vinyl Acetate</v>
      </c>
      <c r="N98" s="1" t="str">
        <v>Vinyl Acetate</v>
      </c>
      <c r="O98" s="1" t="str">
        <v>Vinyl Acetate</v>
      </c>
      <c r="P98" s="1" t="str">
        <v>Vinyl Acetate</v>
      </c>
      <c r="Q98" s="1" t="str">
        <v>Vinyl Acetate</v>
      </c>
      <c r="R98" s="1" t="str">
        <v>Vinyl Acetate</v>
      </c>
      <c r="S98" s="1" t="str">
        <v>Vinyl Acetate</v>
      </c>
      <c r="T98" s="1" t="str">
        <v>Vinyl Acetate</v>
      </c>
      <c r="U98" s="1" t="str">
        <v>Vinyl Acetate</v>
      </c>
      <c r="V98" s="1" t="str">
        <v>Vinyl Acetate</v>
      </c>
      <c r="W98" s="1" t="str">
        <v>Vinyl Acetate</v>
      </c>
      <c r="X98" s="1" t="str">
        <v>Vinyl Acetate</v>
      </c>
    </row>
    <row r="99" spans="1:24" x14ac:dyDescent="0.2">
      <c r="A99" s="279" t="s">
        <v>100</v>
      </c>
      <c r="B99" s="219">
        <v>2</v>
      </c>
      <c r="C99" s="232"/>
      <c r="D99" s="2" t="s">
        <v>1759</v>
      </c>
      <c r="E99" s="1" t="str">
        <v>Vinyl Chloride</v>
      </c>
      <c r="F99" s="1" t="str">
        <v>Vinyl Chloride</v>
      </c>
      <c r="G99" s="1" t="str">
        <v>Vinyl Chloride</v>
      </c>
      <c r="H99" s="1" t="str">
        <v>Vinyl Chloride</v>
      </c>
      <c r="I99" s="1" t="str">
        <v>Vinyl Chloride</v>
      </c>
      <c r="J99" s="1" t="str">
        <v>Vinyl Chloride</v>
      </c>
      <c r="K99" s="1" t="str">
        <v>Vinyl Chloride</v>
      </c>
      <c r="L99" s="1" t="str">
        <v>Vinyl Chloride</v>
      </c>
      <c r="M99" s="1" t="str">
        <v>Vinyl Chloride</v>
      </c>
      <c r="N99" s="1" t="str">
        <v>Vinyl Chloride</v>
      </c>
      <c r="O99" s="1" t="str">
        <v>Vinyl Chloride</v>
      </c>
      <c r="P99" s="1" t="str">
        <v>Vinyl Chloride</v>
      </c>
      <c r="Q99" s="1" t="str">
        <v>Vinyl Chloride</v>
      </c>
      <c r="R99" s="1" t="str">
        <v>Vinyl Chloride</v>
      </c>
      <c r="S99" s="1" t="str">
        <v>Vinyl Chloride</v>
      </c>
      <c r="T99" s="1" t="str">
        <v>Vinyl Chloride</v>
      </c>
      <c r="U99" s="1" t="str">
        <v>Vinyl Chloride</v>
      </c>
      <c r="V99" s="1" t="str">
        <v>Vinyl Chloride</v>
      </c>
      <c r="W99" s="1" t="str">
        <v>Vinyl Chloride</v>
      </c>
      <c r="X99" s="1" t="str">
        <v>Vinyl Chloride</v>
      </c>
    </row>
    <row r="100" spans="1:24" x14ac:dyDescent="0.2">
      <c r="D100" s="2"/>
    </row>
    <row r="101" spans="1:24" x14ac:dyDescent="0.2">
      <c r="A101" s="251" t="s">
        <v>1852</v>
      </c>
    </row>
    <row r="102" spans="1:24" x14ac:dyDescent="0.2">
      <c r="A102" s="577" t="s">
        <v>2115</v>
      </c>
      <c r="B102" s="577"/>
    </row>
  </sheetData>
  <sheetProtection algorithmName="SHA-512" hashValue="1j+yB2NT2QLPGwmta0VqpuxsMIU75waLw8HP5gdnckmbC7F0o8r5e9ffrOmN9iGM1e9l6ekMdgtUJRhhqpXOfA==" saltValue="m2QSDsON4k0HmvQbHdrRXw==" spinCount="100000" sheet="1" objects="1" scenarios="1" formatColumns="0" formatRows="0" autoFilter="0"/>
  <mergeCells count="4">
    <mergeCell ref="A1:B1"/>
    <mergeCell ref="A2:B2"/>
    <mergeCell ref="A3:B3"/>
    <mergeCell ref="A102:B102"/>
  </mergeCells>
  <hyperlinks>
    <hyperlink ref="A101" location="'List-1997 ACGIH'!A1" tooltip="Link to optional emission summary worksheet" display="Click here to go to List of 1997 ACGIH Chemical sheet" xr:uid="{4726C3AD-E8BB-44E8-BB65-2EA66F269FCD}"/>
  </hyperlinks>
  <pageMargins left="0.7" right="0.7" top="0.75" bottom="0.75" header="0.3" footer="0.3"/>
  <pageSetup orientation="portrait" r:id="rId1"/>
  <headerFooter>
    <oddHeader>&amp;CTexas Commission on Environmental Quality
General Facilities Workbook
&amp;A&amp;RDate: &amp;D
Project/Permit: __________
Company: __________</oddHeader>
    <oddFooter>&amp;LTCEQ - Form 20896 (Revised 1/23)&amp;CPage &amp;P</oddFooter>
  </headerFooter>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tabColor rgb="FFDCDCFF"/>
  </sheetPr>
  <dimension ref="A1:AB691"/>
  <sheetViews>
    <sheetView showGridLines="0" zoomScaleNormal="100" workbookViewId="0">
      <selection sqref="A1:D1"/>
    </sheetView>
  </sheetViews>
  <sheetFormatPr defaultColWidth="0" defaultRowHeight="14.25" zeroHeight="1" x14ac:dyDescent="0.2"/>
  <cols>
    <col min="1" max="1" width="45.625" style="121" customWidth="1"/>
    <col min="2" max="2" width="16.125" style="363" customWidth="1"/>
    <col min="3" max="3" width="9" style="363" hidden="1" customWidth="1"/>
    <col min="4" max="4" width="14.625" style="363" hidden="1" customWidth="1"/>
    <col min="5" max="5" width="2.625" style="363" customWidth="1"/>
    <col min="6" max="6" width="9" style="2" hidden="1" customWidth="1"/>
    <col min="7" max="7" width="9" style="36" hidden="1" customWidth="1"/>
    <col min="8" max="8" width="9" style="1" hidden="1" customWidth="1"/>
    <col min="9" max="9" width="19.5" style="1" hidden="1" customWidth="1"/>
    <col min="10" max="16384" width="9" style="1" hidden="1"/>
  </cols>
  <sheetData>
    <row r="1" spans="1:28" ht="18.75" thickBot="1" x14ac:dyDescent="0.25">
      <c r="A1" s="578" t="s">
        <v>1843</v>
      </c>
      <c r="B1" s="579"/>
      <c r="C1" s="579"/>
      <c r="D1" s="580"/>
      <c r="E1" s="362"/>
      <c r="F1" s="121" t="s">
        <v>1867</v>
      </c>
    </row>
    <row r="2" spans="1:28" ht="30" customHeight="1" x14ac:dyDescent="0.2">
      <c r="A2" s="573" t="s">
        <v>2081</v>
      </c>
      <c r="B2" s="581"/>
      <c r="C2" s="581"/>
      <c r="D2" s="574"/>
      <c r="E2" s="352"/>
    </row>
    <row r="3" spans="1:28" ht="30" customHeight="1" thickBot="1" x14ac:dyDescent="0.25">
      <c r="A3" s="575" t="s">
        <v>2079</v>
      </c>
      <c r="B3" s="434"/>
      <c r="C3" s="434"/>
      <c r="D3" s="576"/>
      <c r="E3" s="352"/>
    </row>
    <row r="4" spans="1:28" ht="15" thickBot="1" x14ac:dyDescent="0.25">
      <c r="B4" s="121"/>
      <c r="C4" s="121"/>
      <c r="D4" s="121"/>
      <c r="E4" s="121"/>
    </row>
    <row r="5" spans="1:28" s="7" customFormat="1" ht="33" thickBot="1" x14ac:dyDescent="0.3">
      <c r="A5" s="341" t="s">
        <v>121</v>
      </c>
      <c r="B5" s="291" t="s">
        <v>1674</v>
      </c>
      <c r="C5" s="291" t="s">
        <v>1870</v>
      </c>
      <c r="D5" s="291" t="s">
        <v>1871</v>
      </c>
      <c r="E5" s="121"/>
      <c r="F5" s="199" t="s">
        <v>1659</v>
      </c>
      <c r="G5" s="200" t="s">
        <v>1666</v>
      </c>
    </row>
    <row r="6" spans="1:28" x14ac:dyDescent="0.2">
      <c r="A6" s="339" t="s">
        <v>8</v>
      </c>
      <c r="B6" s="253" t="s">
        <v>122</v>
      </c>
      <c r="C6" s="253">
        <v>45</v>
      </c>
      <c r="D6" s="253" t="s">
        <v>1013</v>
      </c>
      <c r="E6" s="138"/>
      <c r="F6" s="2" t="s">
        <v>1029</v>
      </c>
      <c r="I6" s="10" t="str" cm="1">
        <f t="array" ref="I6:I650">_xlfn._xlws.SORT(_xlfn._xlws.FILTER(A6:A650,ISNUMBER(SEARCH('§106.262 Checklist'!A37,A6:A650)),"not found"))</f>
        <v>1,1,1,2-Tetrachloro-2,2-difluoroethane</v>
      </c>
      <c r="J6" s="1" t="str" cm="1">
        <f t="array" ref="J6:J650">_xlfn._xlws.SORT(_xlfn._xlws.FILTER(A6:A650,ISNUMBER(SEARCH('§106.262 Checklist'!A38,A6:A650)),"not found"))</f>
        <v>1,1,1,2-Tetrachloro-2,2-difluoroethane</v>
      </c>
      <c r="K6" s="1" t="str" cm="1">
        <f t="array" ref="K6:K650">_xlfn._xlws.SORT(_xlfn._xlws.FILTER(A6:A650,ISNUMBER(SEARCH('§106.262 Checklist'!A39,A6:A650)),"not found"))</f>
        <v>1,1,1,2-Tetrachloro-2,2-difluoroethane</v>
      </c>
      <c r="L6" s="1" t="str" cm="1">
        <f t="array" ref="L6:L650">_xlfn._xlws.SORT(_xlfn._xlws.FILTER(A6:A650,ISNUMBER(SEARCH('§106.262 Checklist'!A40,A6:A650)),"not found"))</f>
        <v>1,1,1,2-Tetrachloro-2,2-difluoroethane</v>
      </c>
      <c r="M6" s="1" t="str" cm="1">
        <f t="array" ref="M6:M650">_xlfn._xlws.SORT(_xlfn._xlws.FILTER(A6:A650,ISNUMBER(SEARCH('§106.262 Checklist'!A41,A6:A650)),"not found"))</f>
        <v>1,1,1,2-Tetrachloro-2,2-difluoroethane</v>
      </c>
      <c r="N6" s="1" t="str" cm="1">
        <f t="array" ref="N6:N650">_xlfn._xlws.SORT(_xlfn._xlws.FILTER(A6:A650,ISNUMBER(SEARCH('§106.262 Checklist'!A42,A6:A650)),"not found"))</f>
        <v>1,1,1,2-Tetrachloro-2,2-difluoroethane</v>
      </c>
      <c r="O6" s="1" t="str" cm="1">
        <f t="array" ref="O6:O650">_xlfn._xlws.SORT(_xlfn._xlws.FILTER(A6:A650,ISNUMBER(SEARCH('§106.262 Checklist'!A43,A6:A650)),"not found"))</f>
        <v>1,1,1,2-Tetrachloro-2,2-difluoroethane</v>
      </c>
      <c r="P6" s="1" t="str" cm="1">
        <f t="array" ref="P6:P650">_xlfn._xlws.SORT(_xlfn._xlws.FILTER(A6:A650,ISNUMBER(SEARCH('§106.262 Checklist'!A44,A6:A650)),"not found"))</f>
        <v>1,1,1,2-Tetrachloro-2,2-difluoroethane</v>
      </c>
      <c r="Q6" s="1" t="str" cm="1">
        <f t="array" ref="Q6:Q650">_xlfn._xlws.SORT(_xlfn._xlws.FILTER(A6:A650,ISNUMBER(SEARCH('§106.262 Checklist'!A45,A6:A650)),"not found"))</f>
        <v>1,1,1,2-Tetrachloro-2,2-difluoroethane</v>
      </c>
      <c r="R6" s="1" t="str" cm="1">
        <f t="array" ref="R6:R650">_xlfn._xlws.SORT(_xlfn._xlws.FILTER(A6:A650,ISNUMBER(SEARCH('§106.262 Checklist'!A46,A6:A650)),"not found"))</f>
        <v>1,1,1,2-Tetrachloro-2,2-difluoroethane</v>
      </c>
      <c r="S6" s="1" t="str" cm="1">
        <f t="array" ref="S6:S650">_xlfn._xlws.SORT(_xlfn._xlws.FILTER(A6:A650,ISNUMBER(SEARCH('§106.262 Checklist'!A47,A6:A650)),"not found"))</f>
        <v>1,1,1,2-Tetrachloro-2,2-difluoroethane</v>
      </c>
      <c r="T6" s="1" t="str" cm="1">
        <f t="array" ref="T6:T650">_xlfn._xlws.SORT(_xlfn._xlws.FILTER(A6:A650,ISNUMBER(SEARCH('§106.262 Checklist'!A48,A6:A650)),"not found"))</f>
        <v>1,1,1,2-Tetrachloro-2,2-difluoroethane</v>
      </c>
      <c r="U6" s="1" t="str" cm="1">
        <f t="array" ref="U6:U650">_xlfn._xlws.SORT(_xlfn._xlws.FILTER(A6:A650,ISNUMBER(SEARCH('§106.262 Checklist'!A49,A6:A650)),"not found"))</f>
        <v>1,1,1,2-Tetrachloro-2,2-difluoroethane</v>
      </c>
      <c r="V6" s="1" t="str" cm="1">
        <f t="array" ref="V6:V650">_xlfn._xlws.SORT(_xlfn._xlws.FILTER(A6:A650,ISNUMBER(SEARCH('§106.262 Checklist'!A50,A6:A650)),"not found"))</f>
        <v>1,1,1,2-Tetrachloro-2,2-difluoroethane</v>
      </c>
      <c r="W6" s="1" t="str" cm="1">
        <f t="array" ref="W6:W650">_xlfn._xlws.SORT(_xlfn._xlws.FILTER(A6:A650,ISNUMBER(SEARCH('§106.262 Checklist'!A51,A6:A650)),"not found"))</f>
        <v>1,1,1,2-Tetrachloro-2,2-difluoroethane</v>
      </c>
      <c r="X6" s="1" t="str" cm="1">
        <f t="array" ref="X6:X650">_xlfn._xlws.SORT(_xlfn._xlws.FILTER(A6:A650,ISNUMBER(SEARCH('§106.262 Checklist'!A52,A6:A650)),"not found"))</f>
        <v>1,1,1,2-Tetrachloro-2,2-difluoroethane</v>
      </c>
      <c r="Y6" s="1" t="str" cm="1">
        <f t="array" ref="Y6:Y650">_xlfn._xlws.SORT(_xlfn._xlws.FILTER(A6:A650,ISNUMBER(SEARCH('§106.262 Checklist'!A53,A6:A650)),"not found"))</f>
        <v>1,1,1,2-Tetrachloro-2,2-difluoroethane</v>
      </c>
      <c r="Z6" s="1" t="str" cm="1">
        <f t="array" ref="Z6:Z650">_xlfn._xlws.SORT(_xlfn._xlws.FILTER(A6:A650,ISNUMBER(SEARCH('§106.262 Checklist'!A54,A6:A650)),"not found"))</f>
        <v>1,1,1,2-Tetrachloro-2,2-difluoroethane</v>
      </c>
      <c r="AA6" s="1" t="str" cm="1">
        <f t="array" ref="AA6:AA650">_xlfn._xlws.SORT(_xlfn._xlws.FILTER(A6:A650,ISNUMBER(SEARCH('§106.262 Checklist'!A55,A6:A650)),"not found"))</f>
        <v>1,1,1,2-Tetrachloro-2,2-difluoroethane</v>
      </c>
      <c r="AB6" s="1" t="str" cm="1">
        <f t="array" ref="AB6:AB650">_xlfn._xlws.SORT(_xlfn._xlws.FILTER(A6:A650,ISNUMBER(SEARCH('§106.262 Checklist'!A56,A6:A650)),"not found"))</f>
        <v>1,1,1,2-Tetrachloro-2,2-difluoroethane</v>
      </c>
    </row>
    <row r="7" spans="1:28" x14ac:dyDescent="0.2">
      <c r="A7" s="340" t="s">
        <v>123</v>
      </c>
      <c r="B7" s="174" t="s">
        <v>124</v>
      </c>
      <c r="C7" s="174">
        <v>25</v>
      </c>
      <c r="D7" s="174"/>
      <c r="E7" s="138"/>
      <c r="F7" s="2" t="s">
        <v>1029</v>
      </c>
      <c r="I7" s="1" t="str">
        <v>1,1,2,2-Tetrachloro-1,2-difluoroethane</v>
      </c>
      <c r="J7" s="1" t="str">
        <v>1,1,2,2-Tetrachloro-1,2-difluoroethane</v>
      </c>
      <c r="K7" s="1" t="str">
        <v>1,1,2,2-Tetrachloro-1,2-difluoroethane</v>
      </c>
      <c r="L7" s="1" t="str">
        <v>1,1,2,2-Tetrachloro-1,2-difluoroethane</v>
      </c>
      <c r="M7" s="1" t="str">
        <v>1,1,2,2-Tetrachloro-1,2-difluoroethane</v>
      </c>
      <c r="N7" s="1" t="str">
        <v>1,1,2,2-Tetrachloro-1,2-difluoroethane</v>
      </c>
      <c r="O7" s="1" t="str">
        <v>1,1,2,2-Tetrachloro-1,2-difluoroethane</v>
      </c>
      <c r="P7" s="1" t="str">
        <v>1,1,2,2-Tetrachloro-1,2-difluoroethane</v>
      </c>
      <c r="Q7" s="1" t="str">
        <v>1,1,2,2-Tetrachloro-1,2-difluoroethane</v>
      </c>
      <c r="R7" s="1" t="str">
        <v>1,1,2,2-Tetrachloro-1,2-difluoroethane</v>
      </c>
      <c r="S7" s="1" t="str">
        <v>1,1,2,2-Tetrachloro-1,2-difluoroethane</v>
      </c>
      <c r="T7" s="1" t="str">
        <v>1,1,2,2-Tetrachloro-1,2-difluoroethane</v>
      </c>
      <c r="U7" s="1" t="str">
        <v>1,1,2,2-Tetrachloro-1,2-difluoroethane</v>
      </c>
      <c r="V7" s="1" t="str">
        <v>1,1,2,2-Tetrachloro-1,2-difluoroethane</v>
      </c>
      <c r="W7" s="1" t="str">
        <v>1,1,2,2-Tetrachloro-1,2-difluoroethane</v>
      </c>
      <c r="X7" s="1" t="str">
        <v>1,1,2,2-Tetrachloro-1,2-difluoroethane</v>
      </c>
      <c r="Y7" s="1" t="str">
        <v>1,1,2,2-Tetrachloro-1,2-difluoroethane</v>
      </c>
      <c r="Z7" s="1" t="str">
        <v>1,1,2,2-Tetrachloro-1,2-difluoroethane</v>
      </c>
      <c r="AA7" s="1" t="str">
        <v>1,1,2,2-Tetrachloro-1,2-difluoroethane</v>
      </c>
      <c r="AB7" s="1" t="str">
        <v>1,1,2,2-Tetrachloro-1,2-difluoroethane</v>
      </c>
    </row>
    <row r="8" spans="1:28" x14ac:dyDescent="0.2">
      <c r="A8" s="340" t="s">
        <v>1506</v>
      </c>
      <c r="B8" s="174" t="s">
        <v>125</v>
      </c>
      <c r="C8" s="174">
        <v>21</v>
      </c>
      <c r="D8" s="174"/>
      <c r="E8" s="138"/>
      <c r="F8" s="2" t="s">
        <v>1029</v>
      </c>
      <c r="I8" s="1" t="str">
        <v>1,1,2,2-Tetrachloroethane</v>
      </c>
      <c r="J8" s="1" t="str">
        <v>1,1,2,2-Tetrachloroethane</v>
      </c>
      <c r="K8" s="1" t="str">
        <v>1,1,2,2-Tetrachloroethane</v>
      </c>
      <c r="L8" s="1" t="str">
        <v>1,1,2,2-Tetrachloroethane</v>
      </c>
      <c r="M8" s="1" t="str">
        <v>1,1,2,2-Tetrachloroethane</v>
      </c>
      <c r="N8" s="1" t="str">
        <v>1,1,2,2-Tetrachloroethane</v>
      </c>
      <c r="O8" s="1" t="str">
        <v>1,1,2,2-Tetrachloroethane</v>
      </c>
      <c r="P8" s="1" t="str">
        <v>1,1,2,2-Tetrachloroethane</v>
      </c>
      <c r="Q8" s="1" t="str">
        <v>1,1,2,2-Tetrachloroethane</v>
      </c>
      <c r="R8" s="1" t="str">
        <v>1,1,2,2-Tetrachloroethane</v>
      </c>
      <c r="S8" s="1" t="str">
        <v>1,1,2,2-Tetrachloroethane</v>
      </c>
      <c r="T8" s="1" t="str">
        <v>1,1,2,2-Tetrachloroethane</v>
      </c>
      <c r="U8" s="1" t="str">
        <v>1,1,2,2-Tetrachloroethane</v>
      </c>
      <c r="V8" s="1" t="str">
        <v>1,1,2,2-Tetrachloroethane</v>
      </c>
      <c r="W8" s="1" t="str">
        <v>1,1,2,2-Tetrachloroethane</v>
      </c>
      <c r="X8" s="1" t="str">
        <v>1,1,2,2-Tetrachloroethane</v>
      </c>
      <c r="Y8" s="1" t="str">
        <v>1,1,2,2-Tetrachloroethane</v>
      </c>
      <c r="Z8" s="1" t="str">
        <v>1,1,2,2-Tetrachloroethane</v>
      </c>
      <c r="AA8" s="1" t="str">
        <v>1,1,2,2-Tetrachloroethane</v>
      </c>
      <c r="AB8" s="1" t="str">
        <v>1,1,2,2-Tetrachloroethane</v>
      </c>
    </row>
    <row r="9" spans="1:28" x14ac:dyDescent="0.2">
      <c r="A9" s="340" t="s">
        <v>1507</v>
      </c>
      <c r="B9" s="174" t="s">
        <v>127</v>
      </c>
      <c r="C9" s="174">
        <v>49</v>
      </c>
      <c r="D9" s="174"/>
      <c r="E9" s="138"/>
      <c r="F9" s="2" t="s">
        <v>1029</v>
      </c>
      <c r="I9" s="1" t="str">
        <v>1,1,2-Trichloro-1,2,2-trifluoroethane</v>
      </c>
      <c r="J9" s="1" t="str">
        <v>1,1,2-Trichloro-1,2,2-trifluoroethane</v>
      </c>
      <c r="K9" s="1" t="str">
        <v>1,1,2-Trichloro-1,2,2-trifluoroethane</v>
      </c>
      <c r="L9" s="1" t="str">
        <v>1,1,2-Trichloro-1,2,2-trifluoroethane</v>
      </c>
      <c r="M9" s="1" t="str">
        <v>1,1,2-Trichloro-1,2,2-trifluoroethane</v>
      </c>
      <c r="N9" s="1" t="str">
        <v>1,1,2-Trichloro-1,2,2-trifluoroethane</v>
      </c>
      <c r="O9" s="1" t="str">
        <v>1,1,2-Trichloro-1,2,2-trifluoroethane</v>
      </c>
      <c r="P9" s="1" t="str">
        <v>1,1,2-Trichloro-1,2,2-trifluoroethane</v>
      </c>
      <c r="Q9" s="1" t="str">
        <v>1,1,2-Trichloro-1,2,2-trifluoroethane</v>
      </c>
      <c r="R9" s="1" t="str">
        <v>1,1,2-Trichloro-1,2,2-trifluoroethane</v>
      </c>
      <c r="S9" s="1" t="str">
        <v>1,1,2-Trichloro-1,2,2-trifluoroethane</v>
      </c>
      <c r="T9" s="1" t="str">
        <v>1,1,2-Trichloro-1,2,2-trifluoroethane</v>
      </c>
      <c r="U9" s="1" t="str">
        <v>1,1,2-Trichloro-1,2,2-trifluoroethane</v>
      </c>
      <c r="V9" s="1" t="str">
        <v>1,1,2-Trichloro-1,2,2-trifluoroethane</v>
      </c>
      <c r="W9" s="1" t="str">
        <v>1,1,2-Trichloro-1,2,2-trifluoroethane</v>
      </c>
      <c r="X9" s="1" t="str">
        <v>1,1,2-Trichloro-1,2,2-trifluoroethane</v>
      </c>
      <c r="Y9" s="1" t="str">
        <v>1,1,2-Trichloro-1,2,2-trifluoroethane</v>
      </c>
      <c r="Z9" s="1" t="str">
        <v>1,1,2-Trichloro-1,2,2-trifluoroethane</v>
      </c>
      <c r="AA9" s="1" t="str">
        <v>1,1,2-Trichloro-1,2,2-trifluoroethane</v>
      </c>
      <c r="AB9" s="1" t="str">
        <v>1,1,2-Trichloro-1,2,2-trifluoroethane</v>
      </c>
    </row>
    <row r="10" spans="1:28" x14ac:dyDescent="0.2">
      <c r="A10" s="340" t="s">
        <v>885</v>
      </c>
      <c r="B10" s="174" t="s">
        <v>337</v>
      </c>
      <c r="C10" s="174">
        <v>793</v>
      </c>
      <c r="D10" s="174"/>
      <c r="E10" s="138"/>
      <c r="F10" s="2" t="s">
        <v>1029</v>
      </c>
      <c r="I10" s="1" t="str">
        <v>1,1,2-Trichloroethane</v>
      </c>
      <c r="J10" s="1" t="str">
        <v>1,1,2-Trichloroethane</v>
      </c>
      <c r="K10" s="1" t="str">
        <v>1,1,2-Trichloroethane</v>
      </c>
      <c r="L10" s="1" t="str">
        <v>1,1,2-Trichloroethane</v>
      </c>
      <c r="M10" s="1" t="str">
        <v>1,1,2-Trichloroethane</v>
      </c>
      <c r="N10" s="1" t="str">
        <v>1,1,2-Trichloroethane</v>
      </c>
      <c r="O10" s="1" t="str">
        <v>1,1,2-Trichloroethane</v>
      </c>
      <c r="P10" s="1" t="str">
        <v>1,1,2-Trichloroethane</v>
      </c>
      <c r="Q10" s="1" t="str">
        <v>1,1,2-Trichloroethane</v>
      </c>
      <c r="R10" s="1" t="str">
        <v>1,1,2-Trichloroethane</v>
      </c>
      <c r="S10" s="1" t="str">
        <v>1,1,2-Trichloroethane</v>
      </c>
      <c r="T10" s="1" t="str">
        <v>1,1,2-Trichloroethane</v>
      </c>
      <c r="U10" s="1" t="str">
        <v>1,1,2-Trichloroethane</v>
      </c>
      <c r="V10" s="1" t="str">
        <v>1,1,2-Trichloroethane</v>
      </c>
      <c r="W10" s="1" t="str">
        <v>1,1,2-Trichloroethane</v>
      </c>
      <c r="X10" s="1" t="str">
        <v>1,1,2-Trichloroethane</v>
      </c>
      <c r="Y10" s="1" t="str">
        <v>1,1,2-Trichloroethane</v>
      </c>
      <c r="Z10" s="1" t="str">
        <v>1,1,2-Trichloroethane</v>
      </c>
      <c r="AA10" s="1" t="str">
        <v>1,1,2-Trichloroethane</v>
      </c>
      <c r="AB10" s="1" t="str">
        <v>1,1,2-Trichloroethane</v>
      </c>
    </row>
    <row r="11" spans="1:28" x14ac:dyDescent="0.2">
      <c r="A11" s="340" t="s">
        <v>128</v>
      </c>
      <c r="B11" s="174" t="s">
        <v>129</v>
      </c>
      <c r="C11" s="174">
        <v>14</v>
      </c>
      <c r="D11" s="174"/>
      <c r="E11" s="138"/>
      <c r="F11" s="2" t="s">
        <v>1029</v>
      </c>
      <c r="I11" s="1" t="str">
        <v>1,1-Dichloro-1-nitroethane</v>
      </c>
      <c r="J11" s="1" t="str">
        <v>1,1-Dichloro-1-nitroethane</v>
      </c>
      <c r="K11" s="1" t="str">
        <v>1,1-Dichloro-1-nitroethane</v>
      </c>
      <c r="L11" s="1" t="str">
        <v>1,1-Dichloro-1-nitroethane</v>
      </c>
      <c r="M11" s="1" t="str">
        <v>1,1-Dichloro-1-nitroethane</v>
      </c>
      <c r="N11" s="1" t="str">
        <v>1,1-Dichloro-1-nitroethane</v>
      </c>
      <c r="O11" s="1" t="str">
        <v>1,1-Dichloro-1-nitroethane</v>
      </c>
      <c r="P11" s="1" t="str">
        <v>1,1-Dichloro-1-nitroethane</v>
      </c>
      <c r="Q11" s="1" t="str">
        <v>1,1-Dichloro-1-nitroethane</v>
      </c>
      <c r="R11" s="1" t="str">
        <v>1,1-Dichloro-1-nitroethane</v>
      </c>
      <c r="S11" s="1" t="str">
        <v>1,1-Dichloro-1-nitroethane</v>
      </c>
      <c r="T11" s="1" t="str">
        <v>1,1-Dichloro-1-nitroethane</v>
      </c>
      <c r="U11" s="1" t="str">
        <v>1,1-Dichloro-1-nitroethane</v>
      </c>
      <c r="V11" s="1" t="str">
        <v>1,1-Dichloro-1-nitroethane</v>
      </c>
      <c r="W11" s="1" t="str">
        <v>1,1-Dichloro-1-nitroethane</v>
      </c>
      <c r="X11" s="1" t="str">
        <v>1,1-Dichloro-1-nitroethane</v>
      </c>
      <c r="Y11" s="1" t="str">
        <v>1,1-Dichloro-1-nitroethane</v>
      </c>
      <c r="Z11" s="1" t="str">
        <v>1,1-Dichloro-1-nitroethane</v>
      </c>
      <c r="AA11" s="1" t="str">
        <v>1,1-Dichloro-1-nitroethane</v>
      </c>
      <c r="AB11" s="1" t="str">
        <v>1,1-Dichloro-1-nitroethane</v>
      </c>
    </row>
    <row r="12" spans="1:28" x14ac:dyDescent="0.2">
      <c r="A12" s="340" t="s">
        <v>130</v>
      </c>
      <c r="B12" s="174" t="s">
        <v>131</v>
      </c>
      <c r="C12" s="174">
        <v>5</v>
      </c>
      <c r="D12" s="174"/>
      <c r="E12" s="138"/>
      <c r="F12" s="2" t="s">
        <v>1029</v>
      </c>
      <c r="I12" s="1" t="str">
        <v>1,1-Dichloroethane</v>
      </c>
      <c r="J12" s="1" t="str">
        <v>1,1-Dichloroethane</v>
      </c>
      <c r="K12" s="1" t="str">
        <v>1,1-Dichloroethane</v>
      </c>
      <c r="L12" s="1" t="str">
        <v>1,1-Dichloroethane</v>
      </c>
      <c r="M12" s="1" t="str">
        <v>1,1-Dichloroethane</v>
      </c>
      <c r="N12" s="1" t="str">
        <v>1,1-Dichloroethane</v>
      </c>
      <c r="O12" s="1" t="str">
        <v>1,1-Dichloroethane</v>
      </c>
      <c r="P12" s="1" t="str">
        <v>1,1-Dichloroethane</v>
      </c>
      <c r="Q12" s="1" t="str">
        <v>1,1-Dichloroethane</v>
      </c>
      <c r="R12" s="1" t="str">
        <v>1,1-Dichloroethane</v>
      </c>
      <c r="S12" s="1" t="str">
        <v>1,1-Dichloroethane</v>
      </c>
      <c r="T12" s="1" t="str">
        <v>1,1-Dichloroethane</v>
      </c>
      <c r="U12" s="1" t="str">
        <v>1,1-Dichloroethane</v>
      </c>
      <c r="V12" s="1" t="str">
        <v>1,1-Dichloroethane</v>
      </c>
      <c r="W12" s="1" t="str">
        <v>1,1-Dichloroethane</v>
      </c>
      <c r="X12" s="1" t="str">
        <v>1,1-Dichloroethane</v>
      </c>
      <c r="Y12" s="1" t="str">
        <v>1,1-Dichloroethane</v>
      </c>
      <c r="Z12" s="1" t="str">
        <v>1,1-Dichloroethane</v>
      </c>
      <c r="AA12" s="1" t="str">
        <v>1,1-Dichloroethane</v>
      </c>
      <c r="AB12" s="1" t="str">
        <v>1,1-Dichloroethane</v>
      </c>
    </row>
    <row r="13" spans="1:28" x14ac:dyDescent="0.2">
      <c r="A13" s="340" t="s">
        <v>855</v>
      </c>
      <c r="B13" s="174" t="s">
        <v>132</v>
      </c>
      <c r="C13" s="254">
        <v>0.23</v>
      </c>
      <c r="D13" s="293"/>
      <c r="E13" s="170"/>
      <c r="F13" s="2" t="s">
        <v>1029</v>
      </c>
      <c r="I13" s="1" t="str">
        <v>1,1-Dichloroethylene</v>
      </c>
      <c r="J13" s="1" t="str">
        <v>1,1-Dichloroethylene</v>
      </c>
      <c r="K13" s="1" t="str">
        <v>1,1-Dichloroethylene</v>
      </c>
      <c r="L13" s="1" t="str">
        <v>1,1-Dichloroethylene</v>
      </c>
      <c r="M13" s="1" t="str">
        <v>1,1-Dichloroethylene</v>
      </c>
      <c r="N13" s="1" t="str">
        <v>1,1-Dichloroethylene</v>
      </c>
      <c r="O13" s="1" t="str">
        <v>1,1-Dichloroethylene</v>
      </c>
      <c r="P13" s="1" t="str">
        <v>1,1-Dichloroethylene</v>
      </c>
      <c r="Q13" s="1" t="str">
        <v>1,1-Dichloroethylene</v>
      </c>
      <c r="R13" s="1" t="str">
        <v>1,1-Dichloroethylene</v>
      </c>
      <c r="S13" s="1" t="str">
        <v>1,1-Dichloroethylene</v>
      </c>
      <c r="T13" s="1" t="str">
        <v>1,1-Dichloroethylene</v>
      </c>
      <c r="U13" s="1" t="str">
        <v>1,1-Dichloroethylene</v>
      </c>
      <c r="V13" s="1" t="str">
        <v>1,1-Dichloroethylene</v>
      </c>
      <c r="W13" s="1" t="str">
        <v>1,1-Dichloroethylene</v>
      </c>
      <c r="X13" s="1" t="str">
        <v>1,1-Dichloroethylene</v>
      </c>
      <c r="Y13" s="1" t="str">
        <v>1,1-Dichloroethylene</v>
      </c>
      <c r="Z13" s="1" t="str">
        <v>1,1-Dichloroethylene</v>
      </c>
      <c r="AA13" s="1" t="str">
        <v>1,1-Dichloroethylene</v>
      </c>
      <c r="AB13" s="1" t="str">
        <v>1,1-Dichloroethylene</v>
      </c>
    </row>
    <row r="14" spans="1:28" x14ac:dyDescent="0.2">
      <c r="A14" s="340" t="s">
        <v>1508</v>
      </c>
      <c r="B14" s="174" t="s">
        <v>133</v>
      </c>
      <c r="C14" s="174">
        <v>0.03</v>
      </c>
      <c r="D14" s="174"/>
      <c r="E14" s="138"/>
      <c r="F14" s="2" t="s">
        <v>1029</v>
      </c>
      <c r="I14" s="1" t="str">
        <v>1,1-Dimethylhydrazine</v>
      </c>
      <c r="J14" s="1" t="str">
        <v>1,1-Dimethylhydrazine</v>
      </c>
      <c r="K14" s="1" t="str">
        <v>1,1-Dimethylhydrazine</v>
      </c>
      <c r="L14" s="1" t="str">
        <v>1,1-Dimethylhydrazine</v>
      </c>
      <c r="M14" s="1" t="str">
        <v>1,1-Dimethylhydrazine</v>
      </c>
      <c r="N14" s="1" t="str">
        <v>1,1-Dimethylhydrazine</v>
      </c>
      <c r="O14" s="1" t="str">
        <v>1,1-Dimethylhydrazine</v>
      </c>
      <c r="P14" s="1" t="str">
        <v>1,1-Dimethylhydrazine</v>
      </c>
      <c r="Q14" s="1" t="str">
        <v>1,1-Dimethylhydrazine</v>
      </c>
      <c r="R14" s="1" t="str">
        <v>1,1-Dimethylhydrazine</v>
      </c>
      <c r="S14" s="1" t="str">
        <v>1,1-Dimethylhydrazine</v>
      </c>
      <c r="T14" s="1" t="str">
        <v>1,1-Dimethylhydrazine</v>
      </c>
      <c r="U14" s="1" t="str">
        <v>1,1-Dimethylhydrazine</v>
      </c>
      <c r="V14" s="1" t="str">
        <v>1,1-Dimethylhydrazine</v>
      </c>
      <c r="W14" s="1" t="str">
        <v>1,1-Dimethylhydrazine</v>
      </c>
      <c r="X14" s="1" t="str">
        <v>1,1-Dimethylhydrazine</v>
      </c>
      <c r="Y14" s="1" t="str">
        <v>1,1-Dimethylhydrazine</v>
      </c>
      <c r="Z14" s="1" t="str">
        <v>1,1-Dimethylhydrazine</v>
      </c>
      <c r="AA14" s="1" t="str">
        <v>1,1-Dimethylhydrazine</v>
      </c>
      <c r="AB14" s="1" t="str">
        <v>1,1-Dimethylhydrazine</v>
      </c>
    </row>
    <row r="15" spans="1:28" x14ac:dyDescent="0.2">
      <c r="A15" s="340" t="s">
        <v>134</v>
      </c>
      <c r="B15" s="174" t="s">
        <v>135</v>
      </c>
      <c r="C15" s="174">
        <v>5.9</v>
      </c>
      <c r="D15" s="174"/>
      <c r="E15" s="138"/>
      <c r="F15" s="2" t="s">
        <v>1029</v>
      </c>
      <c r="I15" s="1" t="str">
        <v>1,2,3-Trichloropropane</v>
      </c>
      <c r="J15" s="1" t="str">
        <v>1,2,3-Trichloropropane</v>
      </c>
      <c r="K15" s="1" t="str">
        <v>1,2,3-Trichloropropane</v>
      </c>
      <c r="L15" s="1" t="str">
        <v>1,2,3-Trichloropropane</v>
      </c>
      <c r="M15" s="1" t="str">
        <v>1,2,3-Trichloropropane</v>
      </c>
      <c r="N15" s="1" t="str">
        <v>1,2,3-Trichloropropane</v>
      </c>
      <c r="O15" s="1" t="str">
        <v>1,2,3-Trichloropropane</v>
      </c>
      <c r="P15" s="1" t="str">
        <v>1,2,3-Trichloropropane</v>
      </c>
      <c r="Q15" s="1" t="str">
        <v>1,2,3-Trichloropropane</v>
      </c>
      <c r="R15" s="1" t="str">
        <v>1,2,3-Trichloropropane</v>
      </c>
      <c r="S15" s="1" t="str">
        <v>1,2,3-Trichloropropane</v>
      </c>
      <c r="T15" s="1" t="str">
        <v>1,2,3-Trichloropropane</v>
      </c>
      <c r="U15" s="1" t="str">
        <v>1,2,3-Trichloropropane</v>
      </c>
      <c r="V15" s="1" t="str">
        <v>1,2,3-Trichloropropane</v>
      </c>
      <c r="W15" s="1" t="str">
        <v>1,2,3-Trichloropropane</v>
      </c>
      <c r="X15" s="1" t="str">
        <v>1,2,3-Trichloropropane</v>
      </c>
      <c r="Y15" s="1" t="str">
        <v>1,2,3-Trichloropropane</v>
      </c>
      <c r="Z15" s="1" t="str">
        <v>1,2,3-Trichloropropane</v>
      </c>
      <c r="AA15" s="1" t="str">
        <v>1,2,3-Trichloropropane</v>
      </c>
      <c r="AB15" s="1" t="str">
        <v>1,2,3-Trichloropropane</v>
      </c>
    </row>
    <row r="16" spans="1:28" x14ac:dyDescent="0.2">
      <c r="A16" s="340" t="s">
        <v>2117</v>
      </c>
      <c r="B16" s="174" t="s">
        <v>136</v>
      </c>
      <c r="C16" s="174">
        <v>4.3</v>
      </c>
      <c r="D16" s="174"/>
      <c r="E16" s="138"/>
      <c r="F16" s="2" t="s">
        <v>1029</v>
      </c>
      <c r="I16" s="1" t="str">
        <v>1,2,4-Trichlorobenzene</v>
      </c>
      <c r="J16" s="1" t="str">
        <v>1,2,4-Trichlorobenzene</v>
      </c>
      <c r="K16" s="1" t="str">
        <v>1,2,4-Trichlorobenzene</v>
      </c>
      <c r="L16" s="1" t="str">
        <v>1,2,4-Trichlorobenzene</v>
      </c>
      <c r="M16" s="1" t="str">
        <v>1,2,4-Trichlorobenzene</v>
      </c>
      <c r="N16" s="1" t="str">
        <v>1,2,4-Trichlorobenzene</v>
      </c>
      <c r="O16" s="1" t="str">
        <v>1,2,4-Trichlorobenzene</v>
      </c>
      <c r="P16" s="1" t="str">
        <v>1,2,4-Trichlorobenzene</v>
      </c>
      <c r="Q16" s="1" t="str">
        <v>1,2,4-Trichlorobenzene</v>
      </c>
      <c r="R16" s="1" t="str">
        <v>1,2,4-Trichlorobenzene</v>
      </c>
      <c r="S16" s="1" t="str">
        <v>1,2,4-Trichlorobenzene</v>
      </c>
      <c r="T16" s="1" t="str">
        <v>1,2,4-Trichlorobenzene</v>
      </c>
      <c r="U16" s="1" t="str">
        <v>1,2,4-Trichlorobenzene</v>
      </c>
      <c r="V16" s="1" t="str">
        <v>1,2,4-Trichlorobenzene</v>
      </c>
      <c r="W16" s="1" t="str">
        <v>1,2,4-Trichlorobenzene</v>
      </c>
      <c r="X16" s="1" t="str">
        <v>1,2,4-Trichlorobenzene</v>
      </c>
      <c r="Y16" s="1" t="str">
        <v>1,2,4-Trichlorobenzene</v>
      </c>
      <c r="Z16" s="1" t="str">
        <v>1,2,4-Trichlorobenzene</v>
      </c>
      <c r="AA16" s="1" t="str">
        <v>1,2,4-Trichlorobenzene</v>
      </c>
      <c r="AB16" s="1" t="str">
        <v>1,2,4-Trichlorobenzene</v>
      </c>
    </row>
    <row r="17" spans="1:28" x14ac:dyDescent="0.2">
      <c r="A17" s="340" t="s">
        <v>137</v>
      </c>
      <c r="B17" s="174" t="s">
        <v>138</v>
      </c>
      <c r="C17" s="174">
        <v>5</v>
      </c>
      <c r="D17" s="174"/>
      <c r="E17" s="138"/>
      <c r="F17" s="2" t="s">
        <v>1029</v>
      </c>
      <c r="I17" s="1" t="str">
        <v>1,2-Diaminoethane</v>
      </c>
      <c r="J17" s="1" t="str">
        <v>1,2-Diaminoethane</v>
      </c>
      <c r="K17" s="1" t="str">
        <v>1,2-Diaminoethane</v>
      </c>
      <c r="L17" s="1" t="str">
        <v>1,2-Diaminoethane</v>
      </c>
      <c r="M17" s="1" t="str">
        <v>1,2-Diaminoethane</v>
      </c>
      <c r="N17" s="1" t="str">
        <v>1,2-Diaminoethane</v>
      </c>
      <c r="O17" s="1" t="str">
        <v>1,2-Diaminoethane</v>
      </c>
      <c r="P17" s="1" t="str">
        <v>1,2-Diaminoethane</v>
      </c>
      <c r="Q17" s="1" t="str">
        <v>1,2-Diaminoethane</v>
      </c>
      <c r="R17" s="1" t="str">
        <v>1,2-Diaminoethane</v>
      </c>
      <c r="S17" s="1" t="str">
        <v>1,2-Diaminoethane</v>
      </c>
      <c r="T17" s="1" t="str">
        <v>1,2-Diaminoethane</v>
      </c>
      <c r="U17" s="1" t="str">
        <v>1,2-Diaminoethane</v>
      </c>
      <c r="V17" s="1" t="str">
        <v>1,2-Diaminoethane</v>
      </c>
      <c r="W17" s="1" t="str">
        <v>1,2-Diaminoethane</v>
      </c>
      <c r="X17" s="1" t="str">
        <v>1,2-Diaminoethane</v>
      </c>
      <c r="Y17" s="1" t="str">
        <v>1,2-Diaminoethane</v>
      </c>
      <c r="Z17" s="1" t="str">
        <v>1,2-Diaminoethane</v>
      </c>
      <c r="AA17" s="1" t="str">
        <v>1,2-Diaminoethane</v>
      </c>
      <c r="AB17" s="1" t="str">
        <v>1,2-Diaminoethane</v>
      </c>
    </row>
    <row r="18" spans="1:28" x14ac:dyDescent="0.2">
      <c r="A18" s="340" t="s">
        <v>1509</v>
      </c>
      <c r="B18" s="174" t="s">
        <v>139</v>
      </c>
      <c r="C18" s="174">
        <v>8.8000000000000007</v>
      </c>
      <c r="D18" s="174"/>
      <c r="E18" s="138"/>
      <c r="F18" s="2" t="s">
        <v>1029</v>
      </c>
      <c r="I18" s="1" t="str">
        <v>1,2-Dichloroethane</v>
      </c>
      <c r="J18" s="1" t="str">
        <v>1,2-Dichloroethane</v>
      </c>
      <c r="K18" s="1" t="str">
        <v>1,2-Dichloroethane</v>
      </c>
      <c r="L18" s="1" t="str">
        <v>1,2-Dichloroethane</v>
      </c>
      <c r="M18" s="1" t="str">
        <v>1,2-Dichloroethane</v>
      </c>
      <c r="N18" s="1" t="str">
        <v>1,2-Dichloroethane</v>
      </c>
      <c r="O18" s="1" t="str">
        <v>1,2-Dichloroethane</v>
      </c>
      <c r="P18" s="1" t="str">
        <v>1,2-Dichloroethane</v>
      </c>
      <c r="Q18" s="1" t="str">
        <v>1,2-Dichloroethane</v>
      </c>
      <c r="R18" s="1" t="str">
        <v>1,2-Dichloroethane</v>
      </c>
      <c r="S18" s="1" t="str">
        <v>1,2-Dichloroethane</v>
      </c>
      <c r="T18" s="1" t="str">
        <v>1,2-Dichloroethane</v>
      </c>
      <c r="U18" s="1" t="str">
        <v>1,2-Dichloroethane</v>
      </c>
      <c r="V18" s="1" t="str">
        <v>1,2-Dichloroethane</v>
      </c>
      <c r="W18" s="1" t="str">
        <v>1,2-Dichloroethane</v>
      </c>
      <c r="X18" s="1" t="str">
        <v>1,2-Dichloroethane</v>
      </c>
      <c r="Y18" s="1" t="str">
        <v>1,2-Dichloroethane</v>
      </c>
      <c r="Z18" s="1" t="str">
        <v>1,2-Dichloroethane</v>
      </c>
      <c r="AA18" s="1" t="str">
        <v>1,2-Dichloroethane</v>
      </c>
      <c r="AB18" s="1" t="str">
        <v>1,2-Dichloroethane</v>
      </c>
    </row>
    <row r="19" spans="1:28" x14ac:dyDescent="0.2">
      <c r="A19" s="340" t="s">
        <v>1510</v>
      </c>
      <c r="B19" s="174" t="s">
        <v>140</v>
      </c>
      <c r="C19" s="174">
        <v>0.25</v>
      </c>
      <c r="D19" s="174"/>
      <c r="E19" s="138"/>
      <c r="F19" s="2" t="s">
        <v>1029</v>
      </c>
      <c r="I19" s="1" t="str">
        <v>1,2-Dichloroethylene</v>
      </c>
      <c r="J19" s="1" t="str">
        <v>1,2-Dichloroethylene</v>
      </c>
      <c r="K19" s="1" t="str">
        <v>1,2-Dichloroethylene</v>
      </c>
      <c r="L19" s="1" t="str">
        <v>1,2-Dichloroethylene</v>
      </c>
      <c r="M19" s="1" t="str">
        <v>1,2-Dichloroethylene</v>
      </c>
      <c r="N19" s="1" t="str">
        <v>1,2-Dichloroethylene</v>
      </c>
      <c r="O19" s="1" t="str">
        <v>1,2-Dichloroethylene</v>
      </c>
      <c r="P19" s="1" t="str">
        <v>1,2-Dichloroethylene</v>
      </c>
      <c r="Q19" s="1" t="str">
        <v>1,2-Dichloroethylene</v>
      </c>
      <c r="R19" s="1" t="str">
        <v>1,2-Dichloroethylene</v>
      </c>
      <c r="S19" s="1" t="str">
        <v>1,2-Dichloroethylene</v>
      </c>
      <c r="T19" s="1" t="str">
        <v>1,2-Dichloroethylene</v>
      </c>
      <c r="U19" s="1" t="str">
        <v>1,2-Dichloroethylene</v>
      </c>
      <c r="V19" s="1" t="str">
        <v>1,2-Dichloroethylene</v>
      </c>
      <c r="W19" s="1" t="str">
        <v>1,2-Dichloroethylene</v>
      </c>
      <c r="X19" s="1" t="str">
        <v>1,2-Dichloroethylene</v>
      </c>
      <c r="Y19" s="1" t="str">
        <v>1,2-Dichloroethylene</v>
      </c>
      <c r="Z19" s="1" t="str">
        <v>1,2-Dichloroethylene</v>
      </c>
      <c r="AA19" s="1" t="str">
        <v>1,2-Dichloroethylene</v>
      </c>
      <c r="AB19" s="1" t="str">
        <v>1,2-Dichloroethylene</v>
      </c>
    </row>
    <row r="20" spans="1:28" x14ac:dyDescent="0.2">
      <c r="A20" s="340" t="s">
        <v>141</v>
      </c>
      <c r="B20" s="174" t="s">
        <v>142</v>
      </c>
      <c r="C20" s="174">
        <v>4.8</v>
      </c>
      <c r="D20" s="174"/>
      <c r="E20" s="138"/>
      <c r="F20" s="2" t="s">
        <v>1029</v>
      </c>
      <c r="I20" s="1" t="str">
        <v>1,2-Dichloropropane</v>
      </c>
      <c r="J20" s="1" t="str">
        <v>1,2-Dichloropropane</v>
      </c>
      <c r="K20" s="1" t="str">
        <v>1,2-Dichloropropane</v>
      </c>
      <c r="L20" s="1" t="str">
        <v>1,2-Dichloropropane</v>
      </c>
      <c r="M20" s="1" t="str">
        <v>1,2-Dichloropropane</v>
      </c>
      <c r="N20" s="1" t="str">
        <v>1,2-Dichloropropane</v>
      </c>
      <c r="O20" s="1" t="str">
        <v>1,2-Dichloropropane</v>
      </c>
      <c r="P20" s="1" t="str">
        <v>1,2-Dichloropropane</v>
      </c>
      <c r="Q20" s="1" t="str">
        <v>1,2-Dichloropropane</v>
      </c>
      <c r="R20" s="1" t="str">
        <v>1,2-Dichloropropane</v>
      </c>
      <c r="S20" s="1" t="str">
        <v>1,2-Dichloropropane</v>
      </c>
      <c r="T20" s="1" t="str">
        <v>1,2-Dichloropropane</v>
      </c>
      <c r="U20" s="1" t="str">
        <v>1,2-Dichloropropane</v>
      </c>
      <c r="V20" s="1" t="str">
        <v>1,2-Dichloropropane</v>
      </c>
      <c r="W20" s="1" t="str">
        <v>1,2-Dichloropropane</v>
      </c>
      <c r="X20" s="1" t="str">
        <v>1,2-Dichloropropane</v>
      </c>
      <c r="Y20" s="1" t="str">
        <v>1,2-Dichloropropane</v>
      </c>
      <c r="Z20" s="1" t="str">
        <v>1,2-Dichloropropane</v>
      </c>
      <c r="AA20" s="1" t="str">
        <v>1,2-Dichloropropane</v>
      </c>
      <c r="AB20" s="1" t="str">
        <v>1,2-Dichloropropane</v>
      </c>
    </row>
    <row r="21" spans="1:28" x14ac:dyDescent="0.2">
      <c r="A21" s="340" t="s">
        <v>1511</v>
      </c>
      <c r="B21" s="174" t="s">
        <v>143</v>
      </c>
      <c r="C21" s="174">
        <v>3</v>
      </c>
      <c r="D21" s="174"/>
      <c r="E21" s="138"/>
      <c r="F21" s="2" t="s">
        <v>1029</v>
      </c>
      <c r="I21" s="1" t="str">
        <v>1,3,5-Triglycidyl-s-triazinetrione</v>
      </c>
      <c r="J21" s="1" t="str">
        <v>1,3,5-Triglycidyl-s-triazinetrione</v>
      </c>
      <c r="K21" s="1" t="str">
        <v>1,3,5-Triglycidyl-s-triazinetrione</v>
      </c>
      <c r="L21" s="1" t="str">
        <v>1,3,5-Triglycidyl-s-triazinetrione</v>
      </c>
      <c r="M21" s="1" t="str">
        <v>1,3,5-Triglycidyl-s-triazinetrione</v>
      </c>
      <c r="N21" s="1" t="str">
        <v>1,3,5-Triglycidyl-s-triazinetrione</v>
      </c>
      <c r="O21" s="1" t="str">
        <v>1,3,5-Triglycidyl-s-triazinetrione</v>
      </c>
      <c r="P21" s="1" t="str">
        <v>1,3,5-Triglycidyl-s-triazinetrione</v>
      </c>
      <c r="Q21" s="1" t="str">
        <v>1,3,5-Triglycidyl-s-triazinetrione</v>
      </c>
      <c r="R21" s="1" t="str">
        <v>1,3,5-Triglycidyl-s-triazinetrione</v>
      </c>
      <c r="S21" s="1" t="str">
        <v>1,3,5-Triglycidyl-s-triazinetrione</v>
      </c>
      <c r="T21" s="1" t="str">
        <v>1,3,5-Triglycidyl-s-triazinetrione</v>
      </c>
      <c r="U21" s="1" t="str">
        <v>1,3,5-Triglycidyl-s-triazinetrione</v>
      </c>
      <c r="V21" s="1" t="str">
        <v>1,3,5-Triglycidyl-s-triazinetrione</v>
      </c>
      <c r="W21" s="1" t="str">
        <v>1,3,5-Triglycidyl-s-triazinetrione</v>
      </c>
      <c r="X21" s="1" t="str">
        <v>1,3,5-Triglycidyl-s-triazinetrione</v>
      </c>
      <c r="Y21" s="1" t="str">
        <v>1,3,5-Triglycidyl-s-triazinetrione</v>
      </c>
      <c r="Z21" s="1" t="str">
        <v>1,3,5-Triglycidyl-s-triazinetrione</v>
      </c>
      <c r="AA21" s="1" t="str">
        <v>1,3,5-Triglycidyl-s-triazinetrione</v>
      </c>
      <c r="AB21" s="1" t="str">
        <v>1,3,5-Triglycidyl-s-triazinetrione</v>
      </c>
    </row>
    <row r="22" spans="1:28" x14ac:dyDescent="0.2">
      <c r="A22" s="340" t="s">
        <v>144</v>
      </c>
      <c r="B22" s="174" t="s">
        <v>145</v>
      </c>
      <c r="C22" s="174">
        <v>23</v>
      </c>
      <c r="D22" s="174"/>
      <c r="E22" s="138"/>
      <c r="F22" s="2" t="s">
        <v>1029</v>
      </c>
      <c r="I22" s="1" t="str">
        <v>1,3-Butadiene</v>
      </c>
      <c r="J22" s="1" t="str">
        <v>1,3-Butadiene</v>
      </c>
      <c r="K22" s="1" t="str">
        <v>1,3-Butadiene</v>
      </c>
      <c r="L22" s="1" t="str">
        <v>1,3-Butadiene</v>
      </c>
      <c r="M22" s="1" t="str">
        <v>1,3-Butadiene</v>
      </c>
      <c r="N22" s="1" t="str">
        <v>1,3-Butadiene</v>
      </c>
      <c r="O22" s="1" t="str">
        <v>1,3-Butadiene</v>
      </c>
      <c r="P22" s="1" t="str">
        <v>1,3-Butadiene</v>
      </c>
      <c r="Q22" s="1" t="str">
        <v>1,3-Butadiene</v>
      </c>
      <c r="R22" s="1" t="str">
        <v>1,3-Butadiene</v>
      </c>
      <c r="S22" s="1" t="str">
        <v>1,3-Butadiene</v>
      </c>
      <c r="T22" s="1" t="str">
        <v>1,3-Butadiene</v>
      </c>
      <c r="U22" s="1" t="str">
        <v>1,3-Butadiene</v>
      </c>
      <c r="V22" s="1" t="str">
        <v>1,3-Butadiene</v>
      </c>
      <c r="W22" s="1" t="str">
        <v>1,3-Butadiene</v>
      </c>
      <c r="X22" s="1" t="str">
        <v>1,3-Butadiene</v>
      </c>
      <c r="Y22" s="1" t="str">
        <v>1,3-Butadiene</v>
      </c>
      <c r="Z22" s="1" t="str">
        <v>1,3-Butadiene</v>
      </c>
      <c r="AA22" s="1" t="str">
        <v>1,3-Butadiene</v>
      </c>
      <c r="AB22" s="1" t="str">
        <v>1,3-Butadiene</v>
      </c>
    </row>
    <row r="23" spans="1:28" x14ac:dyDescent="0.2">
      <c r="A23" s="340" t="s">
        <v>146</v>
      </c>
      <c r="B23" s="174" t="s">
        <v>147</v>
      </c>
      <c r="C23" s="174">
        <v>12</v>
      </c>
      <c r="D23" s="174"/>
      <c r="E23" s="138"/>
      <c r="F23" s="2" t="s">
        <v>1029</v>
      </c>
      <c r="I23" s="1" t="str">
        <v>1,3-Dichloro-5,5-dimethyl hydantoin</v>
      </c>
      <c r="J23" s="1" t="str">
        <v>1,3-Dichloro-5,5-dimethyl hydantoin</v>
      </c>
      <c r="K23" s="1" t="str">
        <v>1,3-Dichloro-5,5-dimethyl hydantoin</v>
      </c>
      <c r="L23" s="1" t="str">
        <v>1,3-Dichloro-5,5-dimethyl hydantoin</v>
      </c>
      <c r="M23" s="1" t="str">
        <v>1,3-Dichloro-5,5-dimethyl hydantoin</v>
      </c>
      <c r="N23" s="1" t="str">
        <v>1,3-Dichloro-5,5-dimethyl hydantoin</v>
      </c>
      <c r="O23" s="1" t="str">
        <v>1,3-Dichloro-5,5-dimethyl hydantoin</v>
      </c>
      <c r="P23" s="1" t="str">
        <v>1,3-Dichloro-5,5-dimethyl hydantoin</v>
      </c>
      <c r="Q23" s="1" t="str">
        <v>1,3-Dichloro-5,5-dimethyl hydantoin</v>
      </c>
      <c r="R23" s="1" t="str">
        <v>1,3-Dichloro-5,5-dimethyl hydantoin</v>
      </c>
      <c r="S23" s="1" t="str">
        <v>1,3-Dichloro-5,5-dimethyl hydantoin</v>
      </c>
      <c r="T23" s="1" t="str">
        <v>1,3-Dichloro-5,5-dimethyl hydantoin</v>
      </c>
      <c r="U23" s="1" t="str">
        <v>1,3-Dichloro-5,5-dimethyl hydantoin</v>
      </c>
      <c r="V23" s="1" t="str">
        <v>1,3-Dichloro-5,5-dimethyl hydantoin</v>
      </c>
      <c r="W23" s="1" t="str">
        <v>1,3-Dichloro-5,5-dimethyl hydantoin</v>
      </c>
      <c r="X23" s="1" t="str">
        <v>1,3-Dichloro-5,5-dimethyl hydantoin</v>
      </c>
      <c r="Y23" s="1" t="str">
        <v>1,3-Dichloro-5,5-dimethyl hydantoin</v>
      </c>
      <c r="Z23" s="1" t="str">
        <v>1,3-Dichloro-5,5-dimethyl hydantoin</v>
      </c>
      <c r="AA23" s="1" t="str">
        <v>1,3-Dichloro-5,5-dimethyl hydantoin</v>
      </c>
      <c r="AB23" s="1" t="str">
        <v>1,3-Dichloro-5,5-dimethyl hydantoin</v>
      </c>
    </row>
    <row r="24" spans="1:28" x14ac:dyDescent="0.2">
      <c r="A24" s="340" t="s">
        <v>149</v>
      </c>
      <c r="B24" s="174" t="s">
        <v>148</v>
      </c>
      <c r="C24" s="174">
        <v>10</v>
      </c>
      <c r="D24" s="174"/>
      <c r="E24" s="138"/>
      <c r="F24" s="2" t="s">
        <v>1031</v>
      </c>
      <c r="I24" s="1" t="str">
        <v>1,3-Dichloropropene</v>
      </c>
      <c r="J24" s="1" t="str">
        <v>1,3-Dichloropropene</v>
      </c>
      <c r="K24" s="1" t="str">
        <v>1,3-Dichloropropene</v>
      </c>
      <c r="L24" s="1" t="str">
        <v>1,3-Dichloropropene</v>
      </c>
      <c r="M24" s="1" t="str">
        <v>1,3-Dichloropropene</v>
      </c>
      <c r="N24" s="1" t="str">
        <v>1,3-Dichloropropene</v>
      </c>
      <c r="O24" s="1" t="str">
        <v>1,3-Dichloropropene</v>
      </c>
      <c r="P24" s="1" t="str">
        <v>1,3-Dichloropropene</v>
      </c>
      <c r="Q24" s="1" t="str">
        <v>1,3-Dichloropropene</v>
      </c>
      <c r="R24" s="1" t="str">
        <v>1,3-Dichloropropene</v>
      </c>
      <c r="S24" s="1" t="str">
        <v>1,3-Dichloropropene</v>
      </c>
      <c r="T24" s="1" t="str">
        <v>1,3-Dichloropropene</v>
      </c>
      <c r="U24" s="1" t="str">
        <v>1,3-Dichloropropene</v>
      </c>
      <c r="V24" s="1" t="str">
        <v>1,3-Dichloropropene</v>
      </c>
      <c r="W24" s="1" t="str">
        <v>1,3-Dichloropropene</v>
      </c>
      <c r="X24" s="1" t="str">
        <v>1,3-Dichloropropene</v>
      </c>
      <c r="Y24" s="1" t="str">
        <v>1,3-Dichloropropene</v>
      </c>
      <c r="Z24" s="1" t="str">
        <v>1,3-Dichloropropene</v>
      </c>
      <c r="AA24" s="1" t="str">
        <v>1,3-Dichloropropene</v>
      </c>
      <c r="AB24" s="1" t="str">
        <v>1,3-Dichloropropene</v>
      </c>
    </row>
    <row r="25" spans="1:28" x14ac:dyDescent="0.2">
      <c r="A25" s="340" t="s">
        <v>150</v>
      </c>
      <c r="B25" s="174" t="s">
        <v>148</v>
      </c>
      <c r="C25" s="174">
        <v>5</v>
      </c>
      <c r="D25" s="174"/>
      <c r="E25" s="138"/>
      <c r="F25" s="2" t="s">
        <v>1662</v>
      </c>
      <c r="I25" s="1" t="str">
        <v>1,4-Dichloro-2-butene</v>
      </c>
      <c r="J25" s="1" t="str">
        <v>1,4-Dichloro-2-butene</v>
      </c>
      <c r="K25" s="1" t="str">
        <v>1,4-Dichloro-2-butene</v>
      </c>
      <c r="L25" s="1" t="str">
        <v>1,4-Dichloro-2-butene</v>
      </c>
      <c r="M25" s="1" t="str">
        <v>1,4-Dichloro-2-butene</v>
      </c>
      <c r="N25" s="1" t="str">
        <v>1,4-Dichloro-2-butene</v>
      </c>
      <c r="O25" s="1" t="str">
        <v>1,4-Dichloro-2-butene</v>
      </c>
      <c r="P25" s="1" t="str">
        <v>1,4-Dichloro-2-butene</v>
      </c>
      <c r="Q25" s="1" t="str">
        <v>1,4-Dichloro-2-butene</v>
      </c>
      <c r="R25" s="1" t="str">
        <v>1,4-Dichloro-2-butene</v>
      </c>
      <c r="S25" s="1" t="str">
        <v>1,4-Dichloro-2-butene</v>
      </c>
      <c r="T25" s="1" t="str">
        <v>1,4-Dichloro-2-butene</v>
      </c>
      <c r="U25" s="1" t="str">
        <v>1,4-Dichloro-2-butene</v>
      </c>
      <c r="V25" s="1" t="str">
        <v>1,4-Dichloro-2-butene</v>
      </c>
      <c r="W25" s="1" t="str">
        <v>1,4-Dichloro-2-butene</v>
      </c>
      <c r="X25" s="1" t="str">
        <v>1,4-Dichloro-2-butene</v>
      </c>
      <c r="Y25" s="1" t="str">
        <v>1,4-Dichloro-2-butene</v>
      </c>
      <c r="Z25" s="1" t="str">
        <v>1,4-Dichloro-2-butene</v>
      </c>
      <c r="AA25" s="1" t="str">
        <v>1,4-Dichloro-2-butene</v>
      </c>
      <c r="AB25" s="1" t="str">
        <v>1,4-Dichloro-2-butene</v>
      </c>
    </row>
    <row r="26" spans="1:28" x14ac:dyDescent="0.2">
      <c r="A26" s="340" t="s">
        <v>151</v>
      </c>
      <c r="B26" s="174" t="s">
        <v>148</v>
      </c>
      <c r="C26" s="174">
        <v>5</v>
      </c>
      <c r="D26" s="174"/>
      <c r="E26" s="138"/>
      <c r="F26" s="2" t="s">
        <v>1662</v>
      </c>
      <c r="I26" s="1" t="str">
        <v>1,6-Hexanediamine</v>
      </c>
      <c r="J26" s="1" t="str">
        <v>1,6-Hexanediamine</v>
      </c>
      <c r="K26" s="1" t="str">
        <v>1,6-Hexanediamine</v>
      </c>
      <c r="L26" s="1" t="str">
        <v>1,6-Hexanediamine</v>
      </c>
      <c r="M26" s="1" t="str">
        <v>1,6-Hexanediamine</v>
      </c>
      <c r="N26" s="1" t="str">
        <v>1,6-Hexanediamine</v>
      </c>
      <c r="O26" s="1" t="str">
        <v>1,6-Hexanediamine</v>
      </c>
      <c r="P26" s="1" t="str">
        <v>1,6-Hexanediamine</v>
      </c>
      <c r="Q26" s="1" t="str">
        <v>1,6-Hexanediamine</v>
      </c>
      <c r="R26" s="1" t="str">
        <v>1,6-Hexanediamine</v>
      </c>
      <c r="S26" s="1" t="str">
        <v>1,6-Hexanediamine</v>
      </c>
      <c r="T26" s="1" t="str">
        <v>1,6-Hexanediamine</v>
      </c>
      <c r="U26" s="1" t="str">
        <v>1,6-Hexanediamine</v>
      </c>
      <c r="V26" s="1" t="str">
        <v>1,6-Hexanediamine</v>
      </c>
      <c r="W26" s="1" t="str">
        <v>1,6-Hexanediamine</v>
      </c>
      <c r="X26" s="1" t="str">
        <v>1,6-Hexanediamine</v>
      </c>
      <c r="Y26" s="1" t="str">
        <v>1,6-Hexanediamine</v>
      </c>
      <c r="Z26" s="1" t="str">
        <v>1,6-Hexanediamine</v>
      </c>
      <c r="AA26" s="1" t="str">
        <v>1,6-Hexanediamine</v>
      </c>
      <c r="AB26" s="1" t="str">
        <v>1,6-Hexanediamine</v>
      </c>
    </row>
    <row r="27" spans="1:28" x14ac:dyDescent="0.2">
      <c r="A27" s="340" t="s">
        <v>152</v>
      </c>
      <c r="B27" s="174" t="s">
        <v>148</v>
      </c>
      <c r="C27" s="174">
        <v>2</v>
      </c>
      <c r="D27" s="174"/>
      <c r="E27" s="138"/>
      <c r="F27" s="2" t="s">
        <v>1660</v>
      </c>
      <c r="I27" s="1" t="str">
        <v>1-Chloro-1-nitropropane</v>
      </c>
      <c r="J27" s="1" t="str">
        <v>1-Chloro-1-nitropropane</v>
      </c>
      <c r="K27" s="1" t="str">
        <v>1-Chloro-1-nitropropane</v>
      </c>
      <c r="L27" s="1" t="str">
        <v>1-Chloro-1-nitropropane</v>
      </c>
      <c r="M27" s="1" t="str">
        <v>1-Chloro-1-nitropropane</v>
      </c>
      <c r="N27" s="1" t="str">
        <v>1-Chloro-1-nitropropane</v>
      </c>
      <c r="O27" s="1" t="str">
        <v>1-Chloro-1-nitropropane</v>
      </c>
      <c r="P27" s="1" t="str">
        <v>1-Chloro-1-nitropropane</v>
      </c>
      <c r="Q27" s="1" t="str">
        <v>1-Chloro-1-nitropropane</v>
      </c>
      <c r="R27" s="1" t="str">
        <v>1-Chloro-1-nitropropane</v>
      </c>
      <c r="S27" s="1" t="str">
        <v>1-Chloro-1-nitropropane</v>
      </c>
      <c r="T27" s="1" t="str">
        <v>1-Chloro-1-nitropropane</v>
      </c>
      <c r="U27" s="1" t="str">
        <v>1-Chloro-1-nitropropane</v>
      </c>
      <c r="V27" s="1" t="str">
        <v>1-Chloro-1-nitropropane</v>
      </c>
      <c r="W27" s="1" t="str">
        <v>1-Chloro-1-nitropropane</v>
      </c>
      <c r="X27" s="1" t="str">
        <v>1-Chloro-1-nitropropane</v>
      </c>
      <c r="Y27" s="1" t="str">
        <v>1-Chloro-1-nitropropane</v>
      </c>
      <c r="Z27" s="1" t="str">
        <v>1-Chloro-1-nitropropane</v>
      </c>
      <c r="AA27" s="1" t="str">
        <v>1-Chloro-1-nitropropane</v>
      </c>
      <c r="AB27" s="1" t="str">
        <v>1-Chloro-1-nitropropane</v>
      </c>
    </row>
    <row r="28" spans="1:28" x14ac:dyDescent="0.2">
      <c r="A28" s="340" t="s">
        <v>153</v>
      </c>
      <c r="B28" s="174" t="s">
        <v>148</v>
      </c>
      <c r="C28" s="174">
        <v>2</v>
      </c>
      <c r="D28" s="174"/>
      <c r="E28" s="138"/>
      <c r="F28" s="2" t="s">
        <v>1661</v>
      </c>
      <c r="I28" s="1" t="str">
        <v>1-Chloro-2,3-epoxy propane</v>
      </c>
      <c r="J28" s="1" t="str">
        <v>1-Chloro-2,3-epoxy propane</v>
      </c>
      <c r="K28" s="1" t="str">
        <v>1-Chloro-2,3-epoxy propane</v>
      </c>
      <c r="L28" s="1" t="str">
        <v>1-Chloro-2,3-epoxy propane</v>
      </c>
      <c r="M28" s="1" t="str">
        <v>1-Chloro-2,3-epoxy propane</v>
      </c>
      <c r="N28" s="1" t="str">
        <v>1-Chloro-2,3-epoxy propane</v>
      </c>
      <c r="O28" s="1" t="str">
        <v>1-Chloro-2,3-epoxy propane</v>
      </c>
      <c r="P28" s="1" t="str">
        <v>1-Chloro-2,3-epoxy propane</v>
      </c>
      <c r="Q28" s="1" t="str">
        <v>1-Chloro-2,3-epoxy propane</v>
      </c>
      <c r="R28" s="1" t="str">
        <v>1-Chloro-2,3-epoxy propane</v>
      </c>
      <c r="S28" s="1" t="str">
        <v>1-Chloro-2,3-epoxy propane</v>
      </c>
      <c r="T28" s="1" t="str">
        <v>1-Chloro-2,3-epoxy propane</v>
      </c>
      <c r="U28" s="1" t="str">
        <v>1-Chloro-2,3-epoxy propane</v>
      </c>
      <c r="V28" s="1" t="str">
        <v>1-Chloro-2,3-epoxy propane</v>
      </c>
      <c r="W28" s="1" t="str">
        <v>1-Chloro-2,3-epoxy propane</v>
      </c>
      <c r="X28" s="1" t="str">
        <v>1-Chloro-2,3-epoxy propane</v>
      </c>
      <c r="Y28" s="1" t="str">
        <v>1-Chloro-2,3-epoxy propane</v>
      </c>
      <c r="Z28" s="1" t="str">
        <v>1-Chloro-2,3-epoxy propane</v>
      </c>
      <c r="AA28" s="1" t="str">
        <v>1-Chloro-2,3-epoxy propane</v>
      </c>
      <c r="AB28" s="1" t="str">
        <v>1-Chloro-2,3-epoxy propane</v>
      </c>
    </row>
    <row r="29" spans="1:28" x14ac:dyDescent="0.2">
      <c r="A29" s="340" t="s">
        <v>2122</v>
      </c>
      <c r="B29" s="174" t="s">
        <v>154</v>
      </c>
      <c r="C29" s="174">
        <v>10</v>
      </c>
      <c r="D29" s="174"/>
      <c r="E29" s="138"/>
      <c r="F29" s="2" t="s">
        <v>1662</v>
      </c>
      <c r="I29" s="1" t="str">
        <v>2,2-Dichloropropionic acid</v>
      </c>
      <c r="J29" s="1" t="str">
        <v>2,2-Dichloropropionic acid</v>
      </c>
      <c r="K29" s="1" t="str">
        <v>2,2-Dichloropropionic acid</v>
      </c>
      <c r="L29" s="1" t="str">
        <v>2,2-Dichloropropionic acid</v>
      </c>
      <c r="M29" s="1" t="str">
        <v>2,2-Dichloropropionic acid</v>
      </c>
      <c r="N29" s="1" t="str">
        <v>2,2-Dichloropropionic acid</v>
      </c>
      <c r="O29" s="1" t="str">
        <v>2,2-Dichloropropionic acid</v>
      </c>
      <c r="P29" s="1" t="str">
        <v>2,2-Dichloropropionic acid</v>
      </c>
      <c r="Q29" s="1" t="str">
        <v>2,2-Dichloropropionic acid</v>
      </c>
      <c r="R29" s="1" t="str">
        <v>2,2-Dichloropropionic acid</v>
      </c>
      <c r="S29" s="1" t="str">
        <v>2,2-Dichloropropionic acid</v>
      </c>
      <c r="T29" s="1" t="str">
        <v>2,2-Dichloropropionic acid</v>
      </c>
      <c r="U29" s="1" t="str">
        <v>2,2-Dichloropropionic acid</v>
      </c>
      <c r="V29" s="1" t="str">
        <v>2,2-Dichloropropionic acid</v>
      </c>
      <c r="W29" s="1" t="str">
        <v>2,2-Dichloropropionic acid</v>
      </c>
      <c r="X29" s="1" t="str">
        <v>2,2-Dichloropropionic acid</v>
      </c>
      <c r="Y29" s="1" t="str">
        <v>2,2-Dichloropropionic acid</v>
      </c>
      <c r="Z29" s="1" t="str">
        <v>2,2-Dichloropropionic acid</v>
      </c>
      <c r="AA29" s="1" t="str">
        <v>2,2-Dichloropropionic acid</v>
      </c>
      <c r="AB29" s="1" t="str">
        <v>2,2-Dichloropropionic acid</v>
      </c>
    </row>
    <row r="30" spans="1:28" x14ac:dyDescent="0.2">
      <c r="A30" s="340" t="s">
        <v>884</v>
      </c>
      <c r="B30" s="174" t="s">
        <v>2123</v>
      </c>
      <c r="C30" s="174">
        <v>7.5</v>
      </c>
      <c r="D30" s="174"/>
      <c r="E30" s="138"/>
      <c r="F30" s="2" t="s">
        <v>1029</v>
      </c>
      <c r="I30" s="1" t="str">
        <v>2,3-Epoxy-1-propanol</v>
      </c>
      <c r="J30" s="1" t="str">
        <v>2,3-Epoxy-1-propanol</v>
      </c>
      <c r="K30" s="1" t="str">
        <v>2,3-Epoxy-1-propanol</v>
      </c>
      <c r="L30" s="1" t="str">
        <v>2,3-Epoxy-1-propanol</v>
      </c>
      <c r="M30" s="1" t="str">
        <v>2,3-Epoxy-1-propanol</v>
      </c>
      <c r="N30" s="1" t="str">
        <v>2,3-Epoxy-1-propanol</v>
      </c>
      <c r="O30" s="1" t="str">
        <v>2,3-Epoxy-1-propanol</v>
      </c>
      <c r="P30" s="1" t="str">
        <v>2,3-Epoxy-1-propanol</v>
      </c>
      <c r="Q30" s="1" t="str">
        <v>2,3-Epoxy-1-propanol</v>
      </c>
      <c r="R30" s="1" t="str">
        <v>2,3-Epoxy-1-propanol</v>
      </c>
      <c r="S30" s="1" t="str">
        <v>2,3-Epoxy-1-propanol</v>
      </c>
      <c r="T30" s="1" t="str">
        <v>2,3-Epoxy-1-propanol</v>
      </c>
      <c r="U30" s="1" t="str">
        <v>2,3-Epoxy-1-propanol</v>
      </c>
      <c r="V30" s="1" t="str">
        <v>2,3-Epoxy-1-propanol</v>
      </c>
      <c r="W30" s="1" t="str">
        <v>2,3-Epoxy-1-propanol</v>
      </c>
      <c r="X30" s="1" t="str">
        <v>2,3-Epoxy-1-propanol</v>
      </c>
      <c r="Y30" s="1" t="str">
        <v>2,3-Epoxy-1-propanol</v>
      </c>
      <c r="Z30" s="1" t="str">
        <v>2,3-Epoxy-1-propanol</v>
      </c>
      <c r="AA30" s="1" t="str">
        <v>2,3-Epoxy-1-propanol</v>
      </c>
      <c r="AB30" s="1" t="str">
        <v>2,3-Epoxy-1-propanol</v>
      </c>
    </row>
    <row r="31" spans="1:28" x14ac:dyDescent="0.2">
      <c r="A31" s="340" t="s">
        <v>155</v>
      </c>
      <c r="B31" s="174" t="s">
        <v>156</v>
      </c>
      <c r="C31" s="174">
        <v>1.9</v>
      </c>
      <c r="D31" s="174"/>
      <c r="E31" s="138"/>
      <c r="F31" s="2" t="s">
        <v>1029</v>
      </c>
      <c r="I31" s="1" t="str">
        <v>2,4,5-T (2,4,5-Trichlorophenoxyacetic acid)</v>
      </c>
      <c r="J31" s="1" t="str">
        <v>2,4,5-T (2,4,5-Trichlorophenoxyacetic acid)</v>
      </c>
      <c r="K31" s="1" t="str">
        <v>2,4,5-T (2,4,5-Trichlorophenoxyacetic acid)</v>
      </c>
      <c r="L31" s="1" t="str">
        <v>2,4,5-T (2,4,5-Trichlorophenoxyacetic acid)</v>
      </c>
      <c r="M31" s="1" t="str">
        <v>2,4,5-T (2,4,5-Trichlorophenoxyacetic acid)</v>
      </c>
      <c r="N31" s="1" t="str">
        <v>2,4,5-T (2,4,5-Trichlorophenoxyacetic acid)</v>
      </c>
      <c r="O31" s="1" t="str">
        <v>2,4,5-T (2,4,5-Trichlorophenoxyacetic acid)</v>
      </c>
      <c r="P31" s="1" t="str">
        <v>2,4,5-T (2,4,5-Trichlorophenoxyacetic acid)</v>
      </c>
      <c r="Q31" s="1" t="str">
        <v>2,4,5-T (2,4,5-Trichlorophenoxyacetic acid)</v>
      </c>
      <c r="R31" s="1" t="str">
        <v>2,4,5-T (2,4,5-Trichlorophenoxyacetic acid)</v>
      </c>
      <c r="S31" s="1" t="str">
        <v>2,4,5-T (2,4,5-Trichlorophenoxyacetic acid)</v>
      </c>
      <c r="T31" s="1" t="str">
        <v>2,4,5-T (2,4,5-Trichlorophenoxyacetic acid)</v>
      </c>
      <c r="U31" s="1" t="str">
        <v>2,4,5-T (2,4,5-Trichlorophenoxyacetic acid)</v>
      </c>
      <c r="V31" s="1" t="str">
        <v>2,4,5-T (2,4,5-Trichlorophenoxyacetic acid)</v>
      </c>
      <c r="W31" s="1" t="str">
        <v>2,4,5-T (2,4,5-Trichlorophenoxyacetic acid)</v>
      </c>
      <c r="X31" s="1" t="str">
        <v>2,4,5-T (2,4,5-Trichlorophenoxyacetic acid)</v>
      </c>
      <c r="Y31" s="1" t="str">
        <v>2,4,5-T (2,4,5-Trichlorophenoxyacetic acid)</v>
      </c>
      <c r="Z31" s="1" t="str">
        <v>2,4,5-T (2,4,5-Trichlorophenoxyacetic acid)</v>
      </c>
      <c r="AA31" s="1" t="str">
        <v>2,4,5-T (2,4,5-Trichlorophenoxyacetic acid)</v>
      </c>
      <c r="AB31" s="1" t="str">
        <v>2,4,5-T (2,4,5-Trichlorophenoxyacetic acid)</v>
      </c>
    </row>
    <row r="32" spans="1:28" x14ac:dyDescent="0.2">
      <c r="A32" s="340" t="s">
        <v>2124</v>
      </c>
      <c r="B32" s="174" t="s">
        <v>158</v>
      </c>
      <c r="C32" s="174">
        <v>0.2</v>
      </c>
      <c r="D32" s="174"/>
      <c r="E32" s="138"/>
      <c r="F32" s="2" t="s">
        <v>1029</v>
      </c>
      <c r="I32" s="1" t="str">
        <v>2,4,6-Trinitrophenol</v>
      </c>
      <c r="J32" s="1" t="str">
        <v>2,4,6-Trinitrophenol</v>
      </c>
      <c r="K32" s="1" t="str">
        <v>2,4,6-Trinitrophenol</v>
      </c>
      <c r="L32" s="1" t="str">
        <v>2,4,6-Trinitrophenol</v>
      </c>
      <c r="M32" s="1" t="str">
        <v>2,4,6-Trinitrophenol</v>
      </c>
      <c r="N32" s="1" t="str">
        <v>2,4,6-Trinitrophenol</v>
      </c>
      <c r="O32" s="1" t="str">
        <v>2,4,6-Trinitrophenol</v>
      </c>
      <c r="P32" s="1" t="str">
        <v>2,4,6-Trinitrophenol</v>
      </c>
      <c r="Q32" s="1" t="str">
        <v>2,4,6-Trinitrophenol</v>
      </c>
      <c r="R32" s="1" t="str">
        <v>2,4,6-Trinitrophenol</v>
      </c>
      <c r="S32" s="1" t="str">
        <v>2,4,6-Trinitrophenol</v>
      </c>
      <c r="T32" s="1" t="str">
        <v>2,4,6-Trinitrophenol</v>
      </c>
      <c r="U32" s="1" t="str">
        <v>2,4,6-Trinitrophenol</v>
      </c>
      <c r="V32" s="1" t="str">
        <v>2,4,6-Trinitrophenol</v>
      </c>
      <c r="W32" s="1" t="str">
        <v>2,4,6-Trinitrophenol</v>
      </c>
      <c r="X32" s="1" t="str">
        <v>2,4,6-Trinitrophenol</v>
      </c>
      <c r="Y32" s="1" t="str">
        <v>2,4,6-Trinitrophenol</v>
      </c>
      <c r="Z32" s="1" t="str">
        <v>2,4,6-Trinitrophenol</v>
      </c>
      <c r="AA32" s="1" t="str">
        <v>2,4,6-Trinitrophenol</v>
      </c>
      <c r="AB32" s="1" t="str">
        <v>2,4,6-Trinitrophenol</v>
      </c>
    </row>
    <row r="33" spans="1:28" x14ac:dyDescent="0.2">
      <c r="A33" s="340" t="s">
        <v>157</v>
      </c>
      <c r="B33" s="174" t="s">
        <v>158</v>
      </c>
      <c r="C33" s="174">
        <v>0.2</v>
      </c>
      <c r="D33" s="174"/>
      <c r="E33" s="138"/>
      <c r="F33" s="2" t="s">
        <v>1029</v>
      </c>
      <c r="I33" s="1" t="str">
        <v>2,4,6-Trinitrophenylmethylnitramine</v>
      </c>
      <c r="J33" s="1" t="str">
        <v>2,4,6-Trinitrophenylmethylnitramine</v>
      </c>
      <c r="K33" s="1" t="str">
        <v>2,4,6-Trinitrophenylmethylnitramine</v>
      </c>
      <c r="L33" s="1" t="str">
        <v>2,4,6-Trinitrophenylmethylnitramine</v>
      </c>
      <c r="M33" s="1" t="str">
        <v>2,4,6-Trinitrophenylmethylnitramine</v>
      </c>
      <c r="N33" s="1" t="str">
        <v>2,4,6-Trinitrophenylmethylnitramine</v>
      </c>
      <c r="O33" s="1" t="str">
        <v>2,4,6-Trinitrophenylmethylnitramine</v>
      </c>
      <c r="P33" s="1" t="str">
        <v>2,4,6-Trinitrophenylmethylnitramine</v>
      </c>
      <c r="Q33" s="1" t="str">
        <v>2,4,6-Trinitrophenylmethylnitramine</v>
      </c>
      <c r="R33" s="1" t="str">
        <v>2,4,6-Trinitrophenylmethylnitramine</v>
      </c>
      <c r="S33" s="1" t="str">
        <v>2,4,6-Trinitrophenylmethylnitramine</v>
      </c>
      <c r="T33" s="1" t="str">
        <v>2,4,6-Trinitrophenylmethylnitramine</v>
      </c>
      <c r="U33" s="1" t="str">
        <v>2,4,6-Trinitrophenylmethylnitramine</v>
      </c>
      <c r="V33" s="1" t="str">
        <v>2,4,6-Trinitrophenylmethylnitramine</v>
      </c>
      <c r="W33" s="1" t="str">
        <v>2,4,6-Trinitrophenylmethylnitramine</v>
      </c>
      <c r="X33" s="1" t="str">
        <v>2,4,6-Trinitrophenylmethylnitramine</v>
      </c>
      <c r="Y33" s="1" t="str">
        <v>2,4,6-Trinitrophenylmethylnitramine</v>
      </c>
      <c r="Z33" s="1" t="str">
        <v>2,4,6-Trinitrophenylmethylnitramine</v>
      </c>
      <c r="AA33" s="1" t="str">
        <v>2,4,6-Trinitrophenylmethylnitramine</v>
      </c>
      <c r="AB33" s="1" t="str">
        <v>2,4,6-Trinitrophenylmethylnitramine</v>
      </c>
    </row>
    <row r="34" spans="1:28" x14ac:dyDescent="0.2">
      <c r="A34" s="340" t="s">
        <v>1512</v>
      </c>
      <c r="B34" s="174" t="s">
        <v>159</v>
      </c>
      <c r="C34" s="174">
        <v>17</v>
      </c>
      <c r="D34" s="174"/>
      <c r="E34" s="138"/>
      <c r="F34" s="2" t="s">
        <v>1663</v>
      </c>
      <c r="I34" s="1" t="str">
        <v>2,4,6-Trinitrotoluene (TNT)</v>
      </c>
      <c r="J34" s="1" t="str">
        <v>2,4,6-Trinitrotoluene (TNT)</v>
      </c>
      <c r="K34" s="1" t="str">
        <v>2,4,6-Trinitrotoluene (TNT)</v>
      </c>
      <c r="L34" s="1" t="str">
        <v>2,4,6-Trinitrotoluene (TNT)</v>
      </c>
      <c r="M34" s="1" t="str">
        <v>2,4,6-Trinitrotoluene (TNT)</v>
      </c>
      <c r="N34" s="1" t="str">
        <v>2,4,6-Trinitrotoluene (TNT)</v>
      </c>
      <c r="O34" s="1" t="str">
        <v>2,4,6-Trinitrotoluene (TNT)</v>
      </c>
      <c r="P34" s="1" t="str">
        <v>2,4,6-Trinitrotoluene (TNT)</v>
      </c>
      <c r="Q34" s="1" t="str">
        <v>2,4,6-Trinitrotoluene (TNT)</v>
      </c>
      <c r="R34" s="1" t="str">
        <v>2,4,6-Trinitrotoluene (TNT)</v>
      </c>
      <c r="S34" s="1" t="str">
        <v>2,4,6-Trinitrotoluene (TNT)</v>
      </c>
      <c r="T34" s="1" t="str">
        <v>2,4,6-Trinitrotoluene (TNT)</v>
      </c>
      <c r="U34" s="1" t="str">
        <v>2,4,6-Trinitrotoluene (TNT)</v>
      </c>
      <c r="V34" s="1" t="str">
        <v>2,4,6-Trinitrotoluene (TNT)</v>
      </c>
      <c r="W34" s="1" t="str">
        <v>2,4,6-Trinitrotoluene (TNT)</v>
      </c>
      <c r="X34" s="1" t="str">
        <v>2,4,6-Trinitrotoluene (TNT)</v>
      </c>
      <c r="Y34" s="1" t="str">
        <v>2,4,6-Trinitrotoluene (TNT)</v>
      </c>
      <c r="Z34" s="1" t="str">
        <v>2,4,6-Trinitrotoluene (TNT)</v>
      </c>
      <c r="AA34" s="1" t="str">
        <v>2,4,6-Trinitrotoluene (TNT)</v>
      </c>
      <c r="AB34" s="1" t="str">
        <v>2,4,6-Trinitrotoluene (TNT)</v>
      </c>
    </row>
    <row r="35" spans="1:28" x14ac:dyDescent="0.2">
      <c r="A35" s="340" t="s">
        <v>2125</v>
      </c>
      <c r="B35" s="174" t="s">
        <v>160</v>
      </c>
      <c r="C35" s="174">
        <v>10</v>
      </c>
      <c r="D35" s="174"/>
      <c r="E35" s="138"/>
      <c r="F35" s="2" t="s">
        <v>1664</v>
      </c>
      <c r="I35" s="1" t="str">
        <v>2,4-D</v>
      </c>
      <c r="J35" s="1" t="str">
        <v>2,4-D</v>
      </c>
      <c r="K35" s="1" t="str">
        <v>2,4-D</v>
      </c>
      <c r="L35" s="1" t="str">
        <v>2,4-D</v>
      </c>
      <c r="M35" s="1" t="str">
        <v>2,4-D</v>
      </c>
      <c r="N35" s="1" t="str">
        <v>2,4-D</v>
      </c>
      <c r="O35" s="1" t="str">
        <v>2,4-D</v>
      </c>
      <c r="P35" s="1" t="str">
        <v>2,4-D</v>
      </c>
      <c r="Q35" s="1" t="str">
        <v>2,4-D</v>
      </c>
      <c r="R35" s="1" t="str">
        <v>2,4-D</v>
      </c>
      <c r="S35" s="1" t="str">
        <v>2,4-D</v>
      </c>
      <c r="T35" s="1" t="str">
        <v>2,4-D</v>
      </c>
      <c r="U35" s="1" t="str">
        <v>2,4-D</v>
      </c>
      <c r="V35" s="1" t="str">
        <v>2,4-D</v>
      </c>
      <c r="W35" s="1" t="str">
        <v>2,4-D</v>
      </c>
      <c r="X35" s="1" t="str">
        <v>2,4-D</v>
      </c>
      <c r="Y35" s="1" t="str">
        <v>2,4-D</v>
      </c>
      <c r="Z35" s="1" t="str">
        <v>2,4-D</v>
      </c>
      <c r="AA35" s="1" t="str">
        <v>2,4-D</v>
      </c>
      <c r="AB35" s="1" t="str">
        <v>2,4-D</v>
      </c>
    </row>
    <row r="36" spans="1:28" x14ac:dyDescent="0.2">
      <c r="A36" s="340" t="s">
        <v>161</v>
      </c>
      <c r="B36" s="174" t="s">
        <v>2126</v>
      </c>
      <c r="C36" s="174">
        <v>0.01</v>
      </c>
      <c r="D36" s="174"/>
      <c r="E36" s="138"/>
      <c r="F36" s="2" t="s">
        <v>1029</v>
      </c>
      <c r="I36" s="1" t="str">
        <v>2,6-Di-tert-butyl-p-cresol</v>
      </c>
      <c r="J36" s="1" t="str">
        <v>2,6-Di-tert-butyl-p-cresol</v>
      </c>
      <c r="K36" s="1" t="str">
        <v>2,6-Di-tert-butyl-p-cresol</v>
      </c>
      <c r="L36" s="1" t="str">
        <v>2,6-Di-tert-butyl-p-cresol</v>
      </c>
      <c r="M36" s="1" t="str">
        <v>2,6-Di-tert-butyl-p-cresol</v>
      </c>
      <c r="N36" s="1" t="str">
        <v>2,6-Di-tert-butyl-p-cresol</v>
      </c>
      <c r="O36" s="1" t="str">
        <v>2,6-Di-tert-butyl-p-cresol</v>
      </c>
      <c r="P36" s="1" t="str">
        <v>2,6-Di-tert-butyl-p-cresol</v>
      </c>
      <c r="Q36" s="1" t="str">
        <v>2,6-Di-tert-butyl-p-cresol</v>
      </c>
      <c r="R36" s="1" t="str">
        <v>2,6-Di-tert-butyl-p-cresol</v>
      </c>
      <c r="S36" s="1" t="str">
        <v>2,6-Di-tert-butyl-p-cresol</v>
      </c>
      <c r="T36" s="1" t="str">
        <v>2,6-Di-tert-butyl-p-cresol</v>
      </c>
      <c r="U36" s="1" t="str">
        <v>2,6-Di-tert-butyl-p-cresol</v>
      </c>
      <c r="V36" s="1" t="str">
        <v>2,6-Di-tert-butyl-p-cresol</v>
      </c>
      <c r="W36" s="1" t="str">
        <v>2,6-Di-tert-butyl-p-cresol</v>
      </c>
      <c r="X36" s="1" t="str">
        <v>2,6-Di-tert-butyl-p-cresol</v>
      </c>
      <c r="Y36" s="1" t="str">
        <v>2,6-Di-tert-butyl-p-cresol</v>
      </c>
      <c r="Z36" s="1" t="str">
        <v>2,6-Di-tert-butyl-p-cresol</v>
      </c>
      <c r="AA36" s="1" t="str">
        <v>2,6-Di-tert-butyl-p-cresol</v>
      </c>
      <c r="AB36" s="1" t="str">
        <v>2,6-Di-tert-butyl-p-cresol</v>
      </c>
    </row>
    <row r="37" spans="1:28" x14ac:dyDescent="0.2">
      <c r="A37" s="340" t="s">
        <v>162</v>
      </c>
      <c r="B37" s="174" t="s">
        <v>163</v>
      </c>
      <c r="C37" s="174">
        <v>10</v>
      </c>
      <c r="D37" s="174"/>
      <c r="E37" s="138"/>
      <c r="F37" s="2" t="s">
        <v>1660</v>
      </c>
      <c r="G37" s="36" t="s">
        <v>1665</v>
      </c>
      <c r="I37" s="1" t="str">
        <v>2-Aminoethanol</v>
      </c>
      <c r="J37" s="1" t="str">
        <v>2-Aminoethanol</v>
      </c>
      <c r="K37" s="1" t="str">
        <v>2-Aminoethanol</v>
      </c>
      <c r="L37" s="1" t="str">
        <v>2-Aminoethanol</v>
      </c>
      <c r="M37" s="1" t="str">
        <v>2-Aminoethanol</v>
      </c>
      <c r="N37" s="1" t="str">
        <v>2-Aminoethanol</v>
      </c>
      <c r="O37" s="1" t="str">
        <v>2-Aminoethanol</v>
      </c>
      <c r="P37" s="1" t="str">
        <v>2-Aminoethanol</v>
      </c>
      <c r="Q37" s="1" t="str">
        <v>2-Aminoethanol</v>
      </c>
      <c r="R37" s="1" t="str">
        <v>2-Aminoethanol</v>
      </c>
      <c r="S37" s="1" t="str">
        <v>2-Aminoethanol</v>
      </c>
      <c r="T37" s="1" t="str">
        <v>2-Aminoethanol</v>
      </c>
      <c r="U37" s="1" t="str">
        <v>2-Aminoethanol</v>
      </c>
      <c r="V37" s="1" t="str">
        <v>2-Aminoethanol</v>
      </c>
      <c r="W37" s="1" t="str">
        <v>2-Aminoethanol</v>
      </c>
      <c r="X37" s="1" t="str">
        <v>2-Aminoethanol</v>
      </c>
      <c r="Y37" s="1" t="str">
        <v>2-Aminoethanol</v>
      </c>
      <c r="Z37" s="1" t="str">
        <v>2-Aminoethanol</v>
      </c>
      <c r="AA37" s="1" t="str">
        <v>2-Aminoethanol</v>
      </c>
      <c r="AB37" s="1" t="str">
        <v>2-Aminoethanol</v>
      </c>
    </row>
    <row r="38" spans="1:28" x14ac:dyDescent="0.2">
      <c r="A38" s="340" t="s">
        <v>1513</v>
      </c>
      <c r="B38" s="174" t="s">
        <v>2127</v>
      </c>
      <c r="C38" s="174">
        <v>7.6</v>
      </c>
      <c r="D38" s="174"/>
      <c r="E38" s="138"/>
      <c r="F38" s="2" t="s">
        <v>1029</v>
      </c>
      <c r="I38" s="1" t="str">
        <v>2-aminopyridine</v>
      </c>
      <c r="J38" s="1" t="str">
        <v>2-aminopyridine</v>
      </c>
      <c r="K38" s="1" t="str">
        <v>2-aminopyridine</v>
      </c>
      <c r="L38" s="1" t="str">
        <v>2-aminopyridine</v>
      </c>
      <c r="M38" s="1" t="str">
        <v>2-aminopyridine</v>
      </c>
      <c r="N38" s="1" t="str">
        <v>2-aminopyridine</v>
      </c>
      <c r="O38" s="1" t="str">
        <v>2-aminopyridine</v>
      </c>
      <c r="P38" s="1" t="str">
        <v>2-aminopyridine</v>
      </c>
      <c r="Q38" s="1" t="str">
        <v>2-aminopyridine</v>
      </c>
      <c r="R38" s="1" t="str">
        <v>2-aminopyridine</v>
      </c>
      <c r="S38" s="1" t="str">
        <v>2-aminopyridine</v>
      </c>
      <c r="T38" s="1" t="str">
        <v>2-aminopyridine</v>
      </c>
      <c r="U38" s="1" t="str">
        <v>2-aminopyridine</v>
      </c>
      <c r="V38" s="1" t="str">
        <v>2-aminopyridine</v>
      </c>
      <c r="W38" s="1" t="str">
        <v>2-aminopyridine</v>
      </c>
      <c r="X38" s="1" t="str">
        <v>2-aminopyridine</v>
      </c>
      <c r="Y38" s="1" t="str">
        <v>2-aminopyridine</v>
      </c>
      <c r="Z38" s="1" t="str">
        <v>2-aminopyridine</v>
      </c>
      <c r="AA38" s="1" t="str">
        <v>2-aminopyridine</v>
      </c>
      <c r="AB38" s="1" t="str">
        <v>2-aminopyridine</v>
      </c>
    </row>
    <row r="39" spans="1:28" x14ac:dyDescent="0.2">
      <c r="A39" s="340" t="s">
        <v>1514</v>
      </c>
      <c r="B39" s="174" t="s">
        <v>2128</v>
      </c>
      <c r="C39" s="174">
        <v>0.5</v>
      </c>
      <c r="D39" s="174"/>
      <c r="E39" s="138"/>
      <c r="F39" s="2" t="s">
        <v>1029</v>
      </c>
      <c r="I39" s="1" t="str">
        <v>2-Butanone</v>
      </c>
      <c r="J39" s="1" t="str">
        <v>2-Butanone</v>
      </c>
      <c r="K39" s="1" t="str">
        <v>2-Butanone</v>
      </c>
      <c r="L39" s="1" t="str">
        <v>2-Butanone</v>
      </c>
      <c r="M39" s="1" t="str">
        <v>2-Butanone</v>
      </c>
      <c r="N39" s="1" t="str">
        <v>2-Butanone</v>
      </c>
      <c r="O39" s="1" t="str">
        <v>2-Butanone</v>
      </c>
      <c r="P39" s="1" t="str">
        <v>2-Butanone</v>
      </c>
      <c r="Q39" s="1" t="str">
        <v>2-Butanone</v>
      </c>
      <c r="R39" s="1" t="str">
        <v>2-Butanone</v>
      </c>
      <c r="S39" s="1" t="str">
        <v>2-Butanone</v>
      </c>
      <c r="T39" s="1" t="str">
        <v>2-Butanone</v>
      </c>
      <c r="U39" s="1" t="str">
        <v>2-Butanone</v>
      </c>
      <c r="V39" s="1" t="str">
        <v>2-Butanone</v>
      </c>
      <c r="W39" s="1" t="str">
        <v>2-Butanone</v>
      </c>
      <c r="X39" s="1" t="str">
        <v>2-Butanone</v>
      </c>
      <c r="Y39" s="1" t="str">
        <v>2-Butanone</v>
      </c>
      <c r="Z39" s="1" t="str">
        <v>2-Butanone</v>
      </c>
      <c r="AA39" s="1" t="str">
        <v>2-Butanone</v>
      </c>
      <c r="AB39" s="1" t="str">
        <v>2-Butanone</v>
      </c>
    </row>
    <row r="40" spans="1:28" x14ac:dyDescent="0.2">
      <c r="A40" s="340" t="s">
        <v>164</v>
      </c>
      <c r="B40" s="174" t="s">
        <v>165</v>
      </c>
      <c r="C40" s="174">
        <v>0.5</v>
      </c>
      <c r="D40" s="174"/>
      <c r="E40" s="138"/>
      <c r="F40" s="2" t="s">
        <v>1029</v>
      </c>
      <c r="I40" s="1" t="str">
        <v>2-Butoxyethanol (EGBE)</v>
      </c>
      <c r="J40" s="1" t="str">
        <v>2-Butoxyethanol (EGBE)</v>
      </c>
      <c r="K40" s="1" t="str">
        <v>2-Butoxyethanol (EGBE)</v>
      </c>
      <c r="L40" s="1" t="str">
        <v>2-Butoxyethanol (EGBE)</v>
      </c>
      <c r="M40" s="1" t="str">
        <v>2-Butoxyethanol (EGBE)</v>
      </c>
      <c r="N40" s="1" t="str">
        <v>2-Butoxyethanol (EGBE)</v>
      </c>
      <c r="O40" s="1" t="str">
        <v>2-Butoxyethanol (EGBE)</v>
      </c>
      <c r="P40" s="1" t="str">
        <v>2-Butoxyethanol (EGBE)</v>
      </c>
      <c r="Q40" s="1" t="str">
        <v>2-Butoxyethanol (EGBE)</v>
      </c>
      <c r="R40" s="1" t="str">
        <v>2-Butoxyethanol (EGBE)</v>
      </c>
      <c r="S40" s="1" t="str">
        <v>2-Butoxyethanol (EGBE)</v>
      </c>
      <c r="T40" s="1" t="str">
        <v>2-Butoxyethanol (EGBE)</v>
      </c>
      <c r="U40" s="1" t="str">
        <v>2-Butoxyethanol (EGBE)</v>
      </c>
      <c r="V40" s="1" t="str">
        <v>2-Butoxyethanol (EGBE)</v>
      </c>
      <c r="W40" s="1" t="str">
        <v>2-Butoxyethanol (EGBE)</v>
      </c>
      <c r="X40" s="1" t="str">
        <v>2-Butoxyethanol (EGBE)</v>
      </c>
      <c r="Y40" s="1" t="str">
        <v>2-Butoxyethanol (EGBE)</v>
      </c>
      <c r="Z40" s="1" t="str">
        <v>2-Butoxyethanol (EGBE)</v>
      </c>
      <c r="AA40" s="1" t="str">
        <v>2-Butoxyethanol (EGBE)</v>
      </c>
      <c r="AB40" s="1" t="str">
        <v>2-Butoxyethanol (EGBE)</v>
      </c>
    </row>
    <row r="41" spans="1:28" x14ac:dyDescent="0.2">
      <c r="A41" s="340" t="s">
        <v>2129</v>
      </c>
      <c r="B41" s="174" t="s">
        <v>166</v>
      </c>
      <c r="C41" s="174">
        <v>0.5</v>
      </c>
      <c r="D41" s="174"/>
      <c r="E41" s="138"/>
      <c r="F41" s="2" t="s">
        <v>1668</v>
      </c>
      <c r="G41" s="36" t="s">
        <v>1667</v>
      </c>
      <c r="I41" s="1" t="str">
        <v>2-Chloro-1,3-butadiene</v>
      </c>
      <c r="J41" s="1" t="str">
        <v>2-Chloro-1,3-butadiene</v>
      </c>
      <c r="K41" s="1" t="str">
        <v>2-Chloro-1,3-butadiene</v>
      </c>
      <c r="L41" s="1" t="str">
        <v>2-Chloro-1,3-butadiene</v>
      </c>
      <c r="M41" s="1" t="str">
        <v>2-Chloro-1,3-butadiene</v>
      </c>
      <c r="N41" s="1" t="str">
        <v>2-Chloro-1,3-butadiene</v>
      </c>
      <c r="O41" s="1" t="str">
        <v>2-Chloro-1,3-butadiene</v>
      </c>
      <c r="P41" s="1" t="str">
        <v>2-Chloro-1,3-butadiene</v>
      </c>
      <c r="Q41" s="1" t="str">
        <v>2-Chloro-1,3-butadiene</v>
      </c>
      <c r="R41" s="1" t="str">
        <v>2-Chloro-1,3-butadiene</v>
      </c>
      <c r="S41" s="1" t="str">
        <v>2-Chloro-1,3-butadiene</v>
      </c>
      <c r="T41" s="1" t="str">
        <v>2-Chloro-1,3-butadiene</v>
      </c>
      <c r="U41" s="1" t="str">
        <v>2-Chloro-1,3-butadiene</v>
      </c>
      <c r="V41" s="1" t="str">
        <v>2-Chloro-1,3-butadiene</v>
      </c>
      <c r="W41" s="1" t="str">
        <v>2-Chloro-1,3-butadiene</v>
      </c>
      <c r="X41" s="1" t="str">
        <v>2-Chloro-1,3-butadiene</v>
      </c>
      <c r="Y41" s="1" t="str">
        <v>2-Chloro-1,3-butadiene</v>
      </c>
      <c r="Z41" s="1" t="str">
        <v>2-Chloro-1,3-butadiene</v>
      </c>
      <c r="AA41" s="1" t="str">
        <v>2-Chloro-1,3-butadiene</v>
      </c>
      <c r="AB41" s="1" t="str">
        <v>2-Chloro-1,3-butadiene</v>
      </c>
    </row>
    <row r="42" spans="1:28" x14ac:dyDescent="0.2">
      <c r="A42" s="340" t="s">
        <v>1515</v>
      </c>
      <c r="B42" s="174" t="s">
        <v>167</v>
      </c>
      <c r="C42" s="174">
        <v>0.3</v>
      </c>
      <c r="D42" s="174"/>
      <c r="E42" s="138"/>
      <c r="F42" s="2" t="s">
        <v>1029</v>
      </c>
      <c r="I42" s="1" t="str">
        <v>2-Chloro-6-( trichloromethyl) pyridine</v>
      </c>
      <c r="J42" s="1" t="str">
        <v>2-Chloro-6-( trichloromethyl) pyridine</v>
      </c>
      <c r="K42" s="1" t="str">
        <v>2-Chloro-6-( trichloromethyl) pyridine</v>
      </c>
      <c r="L42" s="1" t="str">
        <v>2-Chloro-6-( trichloromethyl) pyridine</v>
      </c>
      <c r="M42" s="1" t="str">
        <v>2-Chloro-6-( trichloromethyl) pyridine</v>
      </c>
      <c r="N42" s="1" t="str">
        <v>2-Chloro-6-( trichloromethyl) pyridine</v>
      </c>
      <c r="O42" s="1" t="str">
        <v>2-Chloro-6-( trichloromethyl) pyridine</v>
      </c>
      <c r="P42" s="1" t="str">
        <v>2-Chloro-6-( trichloromethyl) pyridine</v>
      </c>
      <c r="Q42" s="1" t="str">
        <v>2-Chloro-6-( trichloromethyl) pyridine</v>
      </c>
      <c r="R42" s="1" t="str">
        <v>2-Chloro-6-( trichloromethyl) pyridine</v>
      </c>
      <c r="S42" s="1" t="str">
        <v>2-Chloro-6-( trichloromethyl) pyridine</v>
      </c>
      <c r="T42" s="1" t="str">
        <v>2-Chloro-6-( trichloromethyl) pyridine</v>
      </c>
      <c r="U42" s="1" t="str">
        <v>2-Chloro-6-( trichloromethyl) pyridine</v>
      </c>
      <c r="V42" s="1" t="str">
        <v>2-Chloro-6-( trichloromethyl) pyridine</v>
      </c>
      <c r="W42" s="1" t="str">
        <v>2-Chloro-6-( trichloromethyl) pyridine</v>
      </c>
      <c r="X42" s="1" t="str">
        <v>2-Chloro-6-( trichloromethyl) pyridine</v>
      </c>
      <c r="Y42" s="1" t="str">
        <v>2-Chloro-6-( trichloromethyl) pyridine</v>
      </c>
      <c r="Z42" s="1" t="str">
        <v>2-Chloro-6-( trichloromethyl) pyridine</v>
      </c>
      <c r="AA42" s="1" t="str">
        <v>2-Chloro-6-( trichloromethyl) pyridine</v>
      </c>
      <c r="AB42" s="1" t="str">
        <v>2-Chloro-6-( trichloromethyl) pyridine</v>
      </c>
    </row>
    <row r="43" spans="1:28" ht="28.5" x14ac:dyDescent="0.2">
      <c r="A43" s="340" t="s">
        <v>2130</v>
      </c>
      <c r="B43" s="174" t="s">
        <v>168</v>
      </c>
      <c r="C43" s="174">
        <v>0.01</v>
      </c>
      <c r="D43" s="174"/>
      <c r="E43" s="138"/>
      <c r="F43" s="2" t="s">
        <v>1660</v>
      </c>
      <c r="G43" s="36" t="s">
        <v>1669</v>
      </c>
      <c r="I43" s="1" t="str">
        <v>2-Chloroethanol</v>
      </c>
      <c r="J43" s="1" t="str">
        <v>2-Chloroethanol</v>
      </c>
      <c r="K43" s="1" t="str">
        <v>2-Chloroethanol</v>
      </c>
      <c r="L43" s="1" t="str">
        <v>2-Chloroethanol</v>
      </c>
      <c r="M43" s="1" t="str">
        <v>2-Chloroethanol</v>
      </c>
      <c r="N43" s="1" t="str">
        <v>2-Chloroethanol</v>
      </c>
      <c r="O43" s="1" t="str">
        <v>2-Chloroethanol</v>
      </c>
      <c r="P43" s="1" t="str">
        <v>2-Chloroethanol</v>
      </c>
      <c r="Q43" s="1" t="str">
        <v>2-Chloroethanol</v>
      </c>
      <c r="R43" s="1" t="str">
        <v>2-Chloroethanol</v>
      </c>
      <c r="S43" s="1" t="str">
        <v>2-Chloroethanol</v>
      </c>
      <c r="T43" s="1" t="str">
        <v>2-Chloroethanol</v>
      </c>
      <c r="U43" s="1" t="str">
        <v>2-Chloroethanol</v>
      </c>
      <c r="V43" s="1" t="str">
        <v>2-Chloroethanol</v>
      </c>
      <c r="W43" s="1" t="str">
        <v>2-Chloroethanol</v>
      </c>
      <c r="X43" s="1" t="str">
        <v>2-Chloroethanol</v>
      </c>
      <c r="Y43" s="1" t="str">
        <v>2-Chloroethanol</v>
      </c>
      <c r="Z43" s="1" t="str">
        <v>2-Chloroethanol</v>
      </c>
      <c r="AA43" s="1" t="str">
        <v>2-Chloroethanol</v>
      </c>
      <c r="AB43" s="1" t="str">
        <v>2-Chloroethanol</v>
      </c>
    </row>
    <row r="44" spans="1:28" x14ac:dyDescent="0.2">
      <c r="A44" s="340" t="s">
        <v>1516</v>
      </c>
      <c r="B44" s="174" t="s">
        <v>169</v>
      </c>
      <c r="C44" s="174">
        <v>0.16</v>
      </c>
      <c r="D44" s="174"/>
      <c r="E44" s="138"/>
      <c r="F44" s="2" t="s">
        <v>1660</v>
      </c>
      <c r="I44" s="1" t="str">
        <v>2-Chloropropionic acid</v>
      </c>
      <c r="J44" s="1" t="str">
        <v>2-Chloropropionic acid</v>
      </c>
      <c r="K44" s="1" t="str">
        <v>2-Chloropropionic acid</v>
      </c>
      <c r="L44" s="1" t="str">
        <v>2-Chloropropionic acid</v>
      </c>
      <c r="M44" s="1" t="str">
        <v>2-Chloropropionic acid</v>
      </c>
      <c r="N44" s="1" t="str">
        <v>2-Chloropropionic acid</v>
      </c>
      <c r="O44" s="1" t="str">
        <v>2-Chloropropionic acid</v>
      </c>
      <c r="P44" s="1" t="str">
        <v>2-Chloropropionic acid</v>
      </c>
      <c r="Q44" s="1" t="str">
        <v>2-Chloropropionic acid</v>
      </c>
      <c r="R44" s="1" t="str">
        <v>2-Chloropropionic acid</v>
      </c>
      <c r="S44" s="1" t="str">
        <v>2-Chloropropionic acid</v>
      </c>
      <c r="T44" s="1" t="str">
        <v>2-Chloropropionic acid</v>
      </c>
      <c r="U44" s="1" t="str">
        <v>2-Chloropropionic acid</v>
      </c>
      <c r="V44" s="1" t="str">
        <v>2-Chloropropionic acid</v>
      </c>
      <c r="W44" s="1" t="str">
        <v>2-Chloropropionic acid</v>
      </c>
      <c r="X44" s="1" t="str">
        <v>2-Chloropropionic acid</v>
      </c>
      <c r="Y44" s="1" t="str">
        <v>2-Chloropropionic acid</v>
      </c>
      <c r="Z44" s="1" t="str">
        <v>2-Chloropropionic acid</v>
      </c>
      <c r="AA44" s="1" t="str">
        <v>2-Chloropropionic acid</v>
      </c>
      <c r="AB44" s="1" t="str">
        <v>2-Chloropropionic acid</v>
      </c>
    </row>
    <row r="45" spans="1:28" x14ac:dyDescent="0.2">
      <c r="A45" s="340" t="s">
        <v>170</v>
      </c>
      <c r="B45" s="174" t="s">
        <v>171</v>
      </c>
      <c r="C45" s="254">
        <v>5</v>
      </c>
      <c r="D45" s="174"/>
      <c r="E45" s="138"/>
      <c r="F45" s="2" t="s">
        <v>1661</v>
      </c>
      <c r="I45" s="1" t="str">
        <v>2-Ethoxyethanol (EGEE)</v>
      </c>
      <c r="J45" s="1" t="str">
        <v>2-Ethoxyethanol (EGEE)</v>
      </c>
      <c r="K45" s="1" t="str">
        <v>2-Ethoxyethanol (EGEE)</v>
      </c>
      <c r="L45" s="1" t="str">
        <v>2-Ethoxyethanol (EGEE)</v>
      </c>
      <c r="M45" s="1" t="str">
        <v>2-Ethoxyethanol (EGEE)</v>
      </c>
      <c r="N45" s="1" t="str">
        <v>2-Ethoxyethanol (EGEE)</v>
      </c>
      <c r="O45" s="1" t="str">
        <v>2-Ethoxyethanol (EGEE)</v>
      </c>
      <c r="P45" s="1" t="str">
        <v>2-Ethoxyethanol (EGEE)</v>
      </c>
      <c r="Q45" s="1" t="str">
        <v>2-Ethoxyethanol (EGEE)</v>
      </c>
      <c r="R45" s="1" t="str">
        <v>2-Ethoxyethanol (EGEE)</v>
      </c>
      <c r="S45" s="1" t="str">
        <v>2-Ethoxyethanol (EGEE)</v>
      </c>
      <c r="T45" s="1" t="str">
        <v>2-Ethoxyethanol (EGEE)</v>
      </c>
      <c r="U45" s="1" t="str">
        <v>2-Ethoxyethanol (EGEE)</v>
      </c>
      <c r="V45" s="1" t="str">
        <v>2-Ethoxyethanol (EGEE)</v>
      </c>
      <c r="W45" s="1" t="str">
        <v>2-Ethoxyethanol (EGEE)</v>
      </c>
      <c r="X45" s="1" t="str">
        <v>2-Ethoxyethanol (EGEE)</v>
      </c>
      <c r="Y45" s="1" t="str">
        <v>2-Ethoxyethanol (EGEE)</v>
      </c>
      <c r="Z45" s="1" t="str">
        <v>2-Ethoxyethanol (EGEE)</v>
      </c>
      <c r="AA45" s="1" t="str">
        <v>2-Ethoxyethanol (EGEE)</v>
      </c>
      <c r="AB45" s="1" t="str">
        <v>2-Ethoxyethanol (EGEE)</v>
      </c>
    </row>
    <row r="46" spans="1:28" x14ac:dyDescent="0.2">
      <c r="A46" s="340" t="s">
        <v>172</v>
      </c>
      <c r="B46" s="174" t="s">
        <v>173</v>
      </c>
      <c r="C46" s="174">
        <v>5</v>
      </c>
      <c r="D46" s="174"/>
      <c r="E46" s="138"/>
      <c r="F46" s="2" t="s">
        <v>1029</v>
      </c>
      <c r="I46" s="1" t="str">
        <v>2-Ethoxyethyl acetate (EGEEA)</v>
      </c>
      <c r="J46" s="1" t="str">
        <v>2-Ethoxyethyl acetate (EGEEA)</v>
      </c>
      <c r="K46" s="1" t="str">
        <v>2-Ethoxyethyl acetate (EGEEA)</v>
      </c>
      <c r="L46" s="1" t="str">
        <v>2-Ethoxyethyl acetate (EGEEA)</v>
      </c>
      <c r="M46" s="1" t="str">
        <v>2-Ethoxyethyl acetate (EGEEA)</v>
      </c>
      <c r="N46" s="1" t="str">
        <v>2-Ethoxyethyl acetate (EGEEA)</v>
      </c>
      <c r="O46" s="1" t="str">
        <v>2-Ethoxyethyl acetate (EGEEA)</v>
      </c>
      <c r="P46" s="1" t="str">
        <v>2-Ethoxyethyl acetate (EGEEA)</v>
      </c>
      <c r="Q46" s="1" t="str">
        <v>2-Ethoxyethyl acetate (EGEEA)</v>
      </c>
      <c r="R46" s="1" t="str">
        <v>2-Ethoxyethyl acetate (EGEEA)</v>
      </c>
      <c r="S46" s="1" t="str">
        <v>2-Ethoxyethyl acetate (EGEEA)</v>
      </c>
      <c r="T46" s="1" t="str">
        <v>2-Ethoxyethyl acetate (EGEEA)</v>
      </c>
      <c r="U46" s="1" t="str">
        <v>2-Ethoxyethyl acetate (EGEEA)</v>
      </c>
      <c r="V46" s="1" t="str">
        <v>2-Ethoxyethyl acetate (EGEEA)</v>
      </c>
      <c r="W46" s="1" t="str">
        <v>2-Ethoxyethyl acetate (EGEEA)</v>
      </c>
      <c r="X46" s="1" t="str">
        <v>2-Ethoxyethyl acetate (EGEEA)</v>
      </c>
      <c r="Y46" s="1" t="str">
        <v>2-Ethoxyethyl acetate (EGEEA)</v>
      </c>
      <c r="Z46" s="1" t="str">
        <v>2-Ethoxyethyl acetate (EGEEA)</v>
      </c>
      <c r="AA46" s="1" t="str">
        <v>2-Ethoxyethyl acetate (EGEEA)</v>
      </c>
      <c r="AB46" s="1" t="str">
        <v>2-Ethoxyethyl acetate (EGEEA)</v>
      </c>
    </row>
    <row r="47" spans="1:28" x14ac:dyDescent="0.2">
      <c r="A47" s="340" t="s">
        <v>2131</v>
      </c>
      <c r="B47" s="174" t="s">
        <v>174</v>
      </c>
      <c r="C47" s="174">
        <v>0.2</v>
      </c>
      <c r="D47" s="174"/>
      <c r="E47" s="138"/>
      <c r="F47" s="2" t="s">
        <v>1029</v>
      </c>
      <c r="I47" s="1" t="str">
        <v>2-Hydroxypropyl acrylate</v>
      </c>
      <c r="J47" s="1" t="str">
        <v>2-Hydroxypropyl acrylate</v>
      </c>
      <c r="K47" s="1" t="str">
        <v>2-Hydroxypropyl acrylate</v>
      </c>
      <c r="L47" s="1" t="str">
        <v>2-Hydroxypropyl acrylate</v>
      </c>
      <c r="M47" s="1" t="str">
        <v>2-Hydroxypropyl acrylate</v>
      </c>
      <c r="N47" s="1" t="str">
        <v>2-Hydroxypropyl acrylate</v>
      </c>
      <c r="O47" s="1" t="str">
        <v>2-Hydroxypropyl acrylate</v>
      </c>
      <c r="P47" s="1" t="str">
        <v>2-Hydroxypropyl acrylate</v>
      </c>
      <c r="Q47" s="1" t="str">
        <v>2-Hydroxypropyl acrylate</v>
      </c>
      <c r="R47" s="1" t="str">
        <v>2-Hydroxypropyl acrylate</v>
      </c>
      <c r="S47" s="1" t="str">
        <v>2-Hydroxypropyl acrylate</v>
      </c>
      <c r="T47" s="1" t="str">
        <v>2-Hydroxypropyl acrylate</v>
      </c>
      <c r="U47" s="1" t="str">
        <v>2-Hydroxypropyl acrylate</v>
      </c>
      <c r="V47" s="1" t="str">
        <v>2-Hydroxypropyl acrylate</v>
      </c>
      <c r="W47" s="1" t="str">
        <v>2-Hydroxypropyl acrylate</v>
      </c>
      <c r="X47" s="1" t="str">
        <v>2-Hydroxypropyl acrylate</v>
      </c>
      <c r="Y47" s="1" t="str">
        <v>2-Hydroxypropyl acrylate</v>
      </c>
      <c r="Z47" s="1" t="str">
        <v>2-Hydroxypropyl acrylate</v>
      </c>
      <c r="AA47" s="1" t="str">
        <v>2-Hydroxypropyl acrylate</v>
      </c>
      <c r="AB47" s="1" t="str">
        <v>2-Hydroxypropyl acrylate</v>
      </c>
    </row>
    <row r="48" spans="1:28" x14ac:dyDescent="0.2">
      <c r="A48" s="340" t="s">
        <v>175</v>
      </c>
      <c r="B48" s="174" t="s">
        <v>176</v>
      </c>
      <c r="C48" s="174">
        <v>0.5</v>
      </c>
      <c r="D48" s="174"/>
      <c r="E48" s="138"/>
      <c r="F48" s="2" t="s">
        <v>1660</v>
      </c>
      <c r="I48" s="1" t="str">
        <v>2-Methoxyethanol (EGME)</v>
      </c>
      <c r="J48" s="1" t="str">
        <v>2-Methoxyethanol (EGME)</v>
      </c>
      <c r="K48" s="1" t="str">
        <v>2-Methoxyethanol (EGME)</v>
      </c>
      <c r="L48" s="1" t="str">
        <v>2-Methoxyethanol (EGME)</v>
      </c>
      <c r="M48" s="1" t="str">
        <v>2-Methoxyethanol (EGME)</v>
      </c>
      <c r="N48" s="1" t="str">
        <v>2-Methoxyethanol (EGME)</v>
      </c>
      <c r="O48" s="1" t="str">
        <v>2-Methoxyethanol (EGME)</v>
      </c>
      <c r="P48" s="1" t="str">
        <v>2-Methoxyethanol (EGME)</v>
      </c>
      <c r="Q48" s="1" t="str">
        <v>2-Methoxyethanol (EGME)</v>
      </c>
      <c r="R48" s="1" t="str">
        <v>2-Methoxyethanol (EGME)</v>
      </c>
      <c r="S48" s="1" t="str">
        <v>2-Methoxyethanol (EGME)</v>
      </c>
      <c r="T48" s="1" t="str">
        <v>2-Methoxyethanol (EGME)</v>
      </c>
      <c r="U48" s="1" t="str">
        <v>2-Methoxyethanol (EGME)</v>
      </c>
      <c r="V48" s="1" t="str">
        <v>2-Methoxyethanol (EGME)</v>
      </c>
      <c r="W48" s="1" t="str">
        <v>2-Methoxyethanol (EGME)</v>
      </c>
      <c r="X48" s="1" t="str">
        <v>2-Methoxyethanol (EGME)</v>
      </c>
      <c r="Y48" s="1" t="str">
        <v>2-Methoxyethanol (EGME)</v>
      </c>
      <c r="Z48" s="1" t="str">
        <v>2-Methoxyethanol (EGME)</v>
      </c>
      <c r="AA48" s="1" t="str">
        <v>2-Methoxyethanol (EGME)</v>
      </c>
      <c r="AB48" s="1" t="str">
        <v>2-Methoxyethanol (EGME)</v>
      </c>
    </row>
    <row r="49" spans="1:28" x14ac:dyDescent="0.2">
      <c r="A49" s="340" t="s">
        <v>177</v>
      </c>
      <c r="B49" s="174" t="s">
        <v>178</v>
      </c>
      <c r="C49" s="255">
        <v>10</v>
      </c>
      <c r="D49" s="174"/>
      <c r="E49" s="138"/>
      <c r="F49" s="2" t="s">
        <v>1660</v>
      </c>
      <c r="I49" s="1" t="str">
        <v>2-Methoxyethyl acetate (EGMEA)</v>
      </c>
      <c r="J49" s="1" t="str">
        <v>2-Methoxyethyl acetate (EGMEA)</v>
      </c>
      <c r="K49" s="1" t="str">
        <v>2-Methoxyethyl acetate (EGMEA)</v>
      </c>
      <c r="L49" s="1" t="str">
        <v>2-Methoxyethyl acetate (EGMEA)</v>
      </c>
      <c r="M49" s="1" t="str">
        <v>2-Methoxyethyl acetate (EGMEA)</v>
      </c>
      <c r="N49" s="1" t="str">
        <v>2-Methoxyethyl acetate (EGMEA)</v>
      </c>
      <c r="O49" s="1" t="str">
        <v>2-Methoxyethyl acetate (EGMEA)</v>
      </c>
      <c r="P49" s="1" t="str">
        <v>2-Methoxyethyl acetate (EGMEA)</v>
      </c>
      <c r="Q49" s="1" t="str">
        <v>2-Methoxyethyl acetate (EGMEA)</v>
      </c>
      <c r="R49" s="1" t="str">
        <v>2-Methoxyethyl acetate (EGMEA)</v>
      </c>
      <c r="S49" s="1" t="str">
        <v>2-Methoxyethyl acetate (EGMEA)</v>
      </c>
      <c r="T49" s="1" t="str">
        <v>2-Methoxyethyl acetate (EGMEA)</v>
      </c>
      <c r="U49" s="1" t="str">
        <v>2-Methoxyethyl acetate (EGMEA)</v>
      </c>
      <c r="V49" s="1" t="str">
        <v>2-Methoxyethyl acetate (EGMEA)</v>
      </c>
      <c r="W49" s="1" t="str">
        <v>2-Methoxyethyl acetate (EGMEA)</v>
      </c>
      <c r="X49" s="1" t="str">
        <v>2-Methoxyethyl acetate (EGMEA)</v>
      </c>
      <c r="Y49" s="1" t="str">
        <v>2-Methoxyethyl acetate (EGMEA)</v>
      </c>
      <c r="Z49" s="1" t="str">
        <v>2-Methoxyethyl acetate (EGMEA)</v>
      </c>
      <c r="AA49" s="1" t="str">
        <v>2-Methoxyethyl acetate (EGMEA)</v>
      </c>
      <c r="AB49" s="1" t="str">
        <v>2-Methoxyethyl acetate (EGMEA)</v>
      </c>
    </row>
    <row r="50" spans="1:28" x14ac:dyDescent="0.2">
      <c r="A50" s="340" t="s">
        <v>1517</v>
      </c>
      <c r="B50" s="174" t="s">
        <v>179</v>
      </c>
      <c r="C50" s="174">
        <v>10</v>
      </c>
      <c r="D50" s="174"/>
      <c r="E50" s="138"/>
      <c r="F50" s="2" t="s">
        <v>1029</v>
      </c>
      <c r="I50" s="1" t="str">
        <v>2-Methylcyclopentadienyl manganese tricarbonyl</v>
      </c>
      <c r="J50" s="1" t="str">
        <v>2-Methylcyclopentadienyl manganese tricarbonyl</v>
      </c>
      <c r="K50" s="1" t="str">
        <v>2-Methylcyclopentadienyl manganese tricarbonyl</v>
      </c>
      <c r="L50" s="1" t="str">
        <v>2-Methylcyclopentadienyl manganese tricarbonyl</v>
      </c>
      <c r="M50" s="1" t="str">
        <v>2-Methylcyclopentadienyl manganese tricarbonyl</v>
      </c>
      <c r="N50" s="1" t="str">
        <v>2-Methylcyclopentadienyl manganese tricarbonyl</v>
      </c>
      <c r="O50" s="1" t="str">
        <v>2-Methylcyclopentadienyl manganese tricarbonyl</v>
      </c>
      <c r="P50" s="1" t="str">
        <v>2-Methylcyclopentadienyl manganese tricarbonyl</v>
      </c>
      <c r="Q50" s="1" t="str">
        <v>2-Methylcyclopentadienyl manganese tricarbonyl</v>
      </c>
      <c r="R50" s="1" t="str">
        <v>2-Methylcyclopentadienyl manganese tricarbonyl</v>
      </c>
      <c r="S50" s="1" t="str">
        <v>2-Methylcyclopentadienyl manganese tricarbonyl</v>
      </c>
      <c r="T50" s="1" t="str">
        <v>2-Methylcyclopentadienyl manganese tricarbonyl</v>
      </c>
      <c r="U50" s="1" t="str">
        <v>2-Methylcyclopentadienyl manganese tricarbonyl</v>
      </c>
      <c r="V50" s="1" t="str">
        <v>2-Methylcyclopentadienyl manganese tricarbonyl</v>
      </c>
      <c r="W50" s="1" t="str">
        <v>2-Methylcyclopentadienyl manganese tricarbonyl</v>
      </c>
      <c r="X50" s="1" t="str">
        <v>2-Methylcyclopentadienyl manganese tricarbonyl</v>
      </c>
      <c r="Y50" s="1" t="str">
        <v>2-Methylcyclopentadienyl manganese tricarbonyl</v>
      </c>
      <c r="Z50" s="1" t="str">
        <v>2-Methylcyclopentadienyl manganese tricarbonyl</v>
      </c>
      <c r="AA50" s="1" t="str">
        <v>2-Methylcyclopentadienyl manganese tricarbonyl</v>
      </c>
      <c r="AB50" s="1" t="str">
        <v>2-Methylcyclopentadienyl manganese tricarbonyl</v>
      </c>
    </row>
    <row r="51" spans="1:28" x14ac:dyDescent="0.2">
      <c r="A51" s="340" t="s">
        <v>886</v>
      </c>
      <c r="B51" s="174" t="s">
        <v>716</v>
      </c>
      <c r="C51" s="174">
        <v>0.44</v>
      </c>
      <c r="D51" s="174"/>
      <c r="E51" s="138"/>
      <c r="F51" s="2" t="s">
        <v>1029</v>
      </c>
      <c r="I51" s="1" t="str">
        <v>2-N-Dibutylaminoethanol</v>
      </c>
      <c r="J51" s="1" t="str">
        <v>2-N-Dibutylaminoethanol</v>
      </c>
      <c r="K51" s="1" t="str">
        <v>2-N-Dibutylaminoethanol</v>
      </c>
      <c r="L51" s="1" t="str">
        <v>2-N-Dibutylaminoethanol</v>
      </c>
      <c r="M51" s="1" t="str">
        <v>2-N-Dibutylaminoethanol</v>
      </c>
      <c r="N51" s="1" t="str">
        <v>2-N-Dibutylaminoethanol</v>
      </c>
      <c r="O51" s="1" t="str">
        <v>2-N-Dibutylaminoethanol</v>
      </c>
      <c r="P51" s="1" t="str">
        <v>2-N-Dibutylaminoethanol</v>
      </c>
      <c r="Q51" s="1" t="str">
        <v>2-N-Dibutylaminoethanol</v>
      </c>
      <c r="R51" s="1" t="str">
        <v>2-N-Dibutylaminoethanol</v>
      </c>
      <c r="S51" s="1" t="str">
        <v>2-N-Dibutylaminoethanol</v>
      </c>
      <c r="T51" s="1" t="str">
        <v>2-N-Dibutylaminoethanol</v>
      </c>
      <c r="U51" s="1" t="str">
        <v>2-N-Dibutylaminoethanol</v>
      </c>
      <c r="V51" s="1" t="str">
        <v>2-N-Dibutylaminoethanol</v>
      </c>
      <c r="W51" s="1" t="str">
        <v>2-N-Dibutylaminoethanol</v>
      </c>
      <c r="X51" s="1" t="str">
        <v>2-N-Dibutylaminoethanol</v>
      </c>
      <c r="Y51" s="1" t="str">
        <v>2-N-Dibutylaminoethanol</v>
      </c>
      <c r="Z51" s="1" t="str">
        <v>2-N-Dibutylaminoethanol</v>
      </c>
      <c r="AA51" s="1" t="str">
        <v>2-N-Dibutylaminoethanol</v>
      </c>
      <c r="AB51" s="1" t="str">
        <v>2-N-Dibutylaminoethanol</v>
      </c>
    </row>
    <row r="52" spans="1:28" x14ac:dyDescent="0.2">
      <c r="A52" s="340" t="s">
        <v>180</v>
      </c>
      <c r="B52" s="174" t="s">
        <v>181</v>
      </c>
      <c r="C52" s="174">
        <v>0.8</v>
      </c>
      <c r="D52" s="174" t="s">
        <v>182</v>
      </c>
      <c r="E52" s="138"/>
      <c r="F52" s="2" t="s">
        <v>1029</v>
      </c>
      <c r="I52" s="1" t="str">
        <v>2-Pivalyl-1,3-indandione</v>
      </c>
      <c r="J52" s="1" t="str">
        <v>2-Pivalyl-1,3-indandione</v>
      </c>
      <c r="K52" s="1" t="str">
        <v>2-Pivalyl-1,3-indandione</v>
      </c>
      <c r="L52" s="1" t="str">
        <v>2-Pivalyl-1,3-indandione</v>
      </c>
      <c r="M52" s="1" t="str">
        <v>2-Pivalyl-1,3-indandione</v>
      </c>
      <c r="N52" s="1" t="str">
        <v>2-Pivalyl-1,3-indandione</v>
      </c>
      <c r="O52" s="1" t="str">
        <v>2-Pivalyl-1,3-indandione</v>
      </c>
      <c r="P52" s="1" t="str">
        <v>2-Pivalyl-1,3-indandione</v>
      </c>
      <c r="Q52" s="1" t="str">
        <v>2-Pivalyl-1,3-indandione</v>
      </c>
      <c r="R52" s="1" t="str">
        <v>2-Pivalyl-1,3-indandione</v>
      </c>
      <c r="S52" s="1" t="str">
        <v>2-Pivalyl-1,3-indandione</v>
      </c>
      <c r="T52" s="1" t="str">
        <v>2-Pivalyl-1,3-indandione</v>
      </c>
      <c r="U52" s="1" t="str">
        <v>2-Pivalyl-1,3-indandione</v>
      </c>
      <c r="V52" s="1" t="str">
        <v>2-Pivalyl-1,3-indandione</v>
      </c>
      <c r="W52" s="1" t="str">
        <v>2-Pivalyl-1,3-indandione</v>
      </c>
      <c r="X52" s="1" t="str">
        <v>2-Pivalyl-1,3-indandione</v>
      </c>
      <c r="Y52" s="1" t="str">
        <v>2-Pivalyl-1,3-indandione</v>
      </c>
      <c r="Z52" s="1" t="str">
        <v>2-Pivalyl-1,3-indandione</v>
      </c>
      <c r="AA52" s="1" t="str">
        <v>2-Pivalyl-1,3-indandione</v>
      </c>
      <c r="AB52" s="1" t="str">
        <v>2-Pivalyl-1,3-indandione</v>
      </c>
    </row>
    <row r="53" spans="1:28" x14ac:dyDescent="0.2">
      <c r="A53" s="340" t="s">
        <v>1459</v>
      </c>
      <c r="B53" s="256" t="s">
        <v>1460</v>
      </c>
      <c r="C53" s="256">
        <v>2.8</v>
      </c>
      <c r="D53" s="174"/>
      <c r="E53" s="138"/>
      <c r="F53" s="2" t="s">
        <v>1029</v>
      </c>
      <c r="I53" s="1" t="str">
        <v>3,5-Dinitro-o-toluamide</v>
      </c>
      <c r="J53" s="1" t="str">
        <v>3,5-Dinitro-o-toluamide</v>
      </c>
      <c r="K53" s="1" t="str">
        <v>3,5-Dinitro-o-toluamide</v>
      </c>
      <c r="L53" s="1" t="str">
        <v>3,5-Dinitro-o-toluamide</v>
      </c>
      <c r="M53" s="1" t="str">
        <v>3,5-Dinitro-o-toluamide</v>
      </c>
      <c r="N53" s="1" t="str">
        <v>3,5-Dinitro-o-toluamide</v>
      </c>
      <c r="O53" s="1" t="str">
        <v>3,5-Dinitro-o-toluamide</v>
      </c>
      <c r="P53" s="1" t="str">
        <v>3,5-Dinitro-o-toluamide</v>
      </c>
      <c r="Q53" s="1" t="str">
        <v>3,5-Dinitro-o-toluamide</v>
      </c>
      <c r="R53" s="1" t="str">
        <v>3,5-Dinitro-o-toluamide</v>
      </c>
      <c r="S53" s="1" t="str">
        <v>3,5-Dinitro-o-toluamide</v>
      </c>
      <c r="T53" s="1" t="str">
        <v>3,5-Dinitro-o-toluamide</v>
      </c>
      <c r="U53" s="1" t="str">
        <v>3,5-Dinitro-o-toluamide</v>
      </c>
      <c r="V53" s="1" t="str">
        <v>3,5-Dinitro-o-toluamide</v>
      </c>
      <c r="W53" s="1" t="str">
        <v>3,5-Dinitro-o-toluamide</v>
      </c>
      <c r="X53" s="1" t="str">
        <v>3,5-Dinitro-o-toluamide</v>
      </c>
      <c r="Y53" s="1" t="str">
        <v>3,5-Dinitro-o-toluamide</v>
      </c>
      <c r="Z53" s="1" t="str">
        <v>3,5-Dinitro-o-toluamide</v>
      </c>
      <c r="AA53" s="1" t="str">
        <v>3,5-Dinitro-o-toluamide</v>
      </c>
      <c r="AB53" s="1" t="str">
        <v>3,5-Dinitro-o-toluamide</v>
      </c>
    </row>
    <row r="54" spans="1:28" x14ac:dyDescent="0.2">
      <c r="A54" s="340" t="s">
        <v>183</v>
      </c>
      <c r="B54" s="174" t="s">
        <v>184</v>
      </c>
      <c r="C54" s="174">
        <v>5</v>
      </c>
      <c r="D54" s="174"/>
      <c r="E54" s="138"/>
      <c r="F54" s="2" t="s">
        <v>1029</v>
      </c>
      <c r="I54" s="1" t="str">
        <v>3-Amino-1,2,4-triazole</v>
      </c>
      <c r="J54" s="1" t="str">
        <v>3-Amino-1,2,4-triazole</v>
      </c>
      <c r="K54" s="1" t="str">
        <v>3-Amino-1,2,4-triazole</v>
      </c>
      <c r="L54" s="1" t="str">
        <v>3-Amino-1,2,4-triazole</v>
      </c>
      <c r="M54" s="1" t="str">
        <v>3-Amino-1,2,4-triazole</v>
      </c>
      <c r="N54" s="1" t="str">
        <v>3-Amino-1,2,4-triazole</v>
      </c>
      <c r="O54" s="1" t="str">
        <v>3-Amino-1,2,4-triazole</v>
      </c>
      <c r="P54" s="1" t="str">
        <v>3-Amino-1,2,4-triazole</v>
      </c>
      <c r="Q54" s="1" t="str">
        <v>3-Amino-1,2,4-triazole</v>
      </c>
      <c r="R54" s="1" t="str">
        <v>3-Amino-1,2,4-triazole</v>
      </c>
      <c r="S54" s="1" t="str">
        <v>3-Amino-1,2,4-triazole</v>
      </c>
      <c r="T54" s="1" t="str">
        <v>3-Amino-1,2,4-triazole</v>
      </c>
      <c r="U54" s="1" t="str">
        <v>3-Amino-1,2,4-triazole</v>
      </c>
      <c r="V54" s="1" t="str">
        <v>3-Amino-1,2,4-triazole</v>
      </c>
      <c r="W54" s="1" t="str">
        <v>3-Amino-1,2,4-triazole</v>
      </c>
      <c r="X54" s="1" t="str">
        <v>3-Amino-1,2,4-triazole</v>
      </c>
      <c r="Y54" s="1" t="str">
        <v>3-Amino-1,2,4-triazole</v>
      </c>
      <c r="Z54" s="1" t="str">
        <v>3-Amino-1,2,4-triazole</v>
      </c>
      <c r="AA54" s="1" t="str">
        <v>3-Amino-1,2,4-triazole</v>
      </c>
      <c r="AB54" s="1" t="str">
        <v>3-Amino-1,2,4-triazole</v>
      </c>
    </row>
    <row r="55" spans="1:28" x14ac:dyDescent="0.2">
      <c r="A55" s="340" t="s">
        <v>185</v>
      </c>
      <c r="B55" s="174" t="s">
        <v>186</v>
      </c>
      <c r="C55" s="174">
        <v>61</v>
      </c>
      <c r="D55" s="174"/>
      <c r="E55" s="138"/>
      <c r="F55" s="2" t="s">
        <v>1029</v>
      </c>
      <c r="I55" s="1" t="str">
        <v>3-Heptanone</v>
      </c>
      <c r="J55" s="1" t="str">
        <v>3-Heptanone</v>
      </c>
      <c r="K55" s="1" t="str">
        <v>3-Heptanone</v>
      </c>
      <c r="L55" s="1" t="str">
        <v>3-Heptanone</v>
      </c>
      <c r="M55" s="1" t="str">
        <v>3-Heptanone</v>
      </c>
      <c r="N55" s="1" t="str">
        <v>3-Heptanone</v>
      </c>
      <c r="O55" s="1" t="str">
        <v>3-Heptanone</v>
      </c>
      <c r="P55" s="1" t="str">
        <v>3-Heptanone</v>
      </c>
      <c r="Q55" s="1" t="str">
        <v>3-Heptanone</v>
      </c>
      <c r="R55" s="1" t="str">
        <v>3-Heptanone</v>
      </c>
      <c r="S55" s="1" t="str">
        <v>3-Heptanone</v>
      </c>
      <c r="T55" s="1" t="str">
        <v>3-Heptanone</v>
      </c>
      <c r="U55" s="1" t="str">
        <v>3-Heptanone</v>
      </c>
      <c r="V55" s="1" t="str">
        <v>3-Heptanone</v>
      </c>
      <c r="W55" s="1" t="str">
        <v>3-Heptanone</v>
      </c>
      <c r="X55" s="1" t="str">
        <v>3-Heptanone</v>
      </c>
      <c r="Y55" s="1" t="str">
        <v>3-Heptanone</v>
      </c>
      <c r="Z55" s="1" t="str">
        <v>3-Heptanone</v>
      </c>
      <c r="AA55" s="1" t="str">
        <v>3-Heptanone</v>
      </c>
      <c r="AB55" s="1" t="str">
        <v>3-Heptanone</v>
      </c>
    </row>
    <row r="56" spans="1:28" x14ac:dyDescent="0.2">
      <c r="A56" s="340" t="s">
        <v>1518</v>
      </c>
      <c r="B56" s="174" t="s">
        <v>187</v>
      </c>
      <c r="C56" s="174">
        <v>5.2</v>
      </c>
      <c r="D56" s="174"/>
      <c r="E56" s="138"/>
      <c r="F56" s="2" t="s">
        <v>1029</v>
      </c>
      <c r="I56" s="1" t="str">
        <v>4,4'-Methlylene dianiline</v>
      </c>
      <c r="J56" s="1" t="str">
        <v>4,4'-Methlylene dianiline</v>
      </c>
      <c r="K56" s="1" t="str">
        <v>4,4'-Methlylene dianiline</v>
      </c>
      <c r="L56" s="1" t="str">
        <v>4,4'-Methlylene dianiline</v>
      </c>
      <c r="M56" s="1" t="str">
        <v>4,4'-Methlylene dianiline</v>
      </c>
      <c r="N56" s="1" t="str">
        <v>4,4'-Methlylene dianiline</v>
      </c>
      <c r="O56" s="1" t="str">
        <v>4,4'-Methlylene dianiline</v>
      </c>
      <c r="P56" s="1" t="str">
        <v>4,4'-Methlylene dianiline</v>
      </c>
      <c r="Q56" s="1" t="str">
        <v>4,4'-Methlylene dianiline</v>
      </c>
      <c r="R56" s="1" t="str">
        <v>4,4'-Methlylene dianiline</v>
      </c>
      <c r="S56" s="1" t="str">
        <v>4,4'-Methlylene dianiline</v>
      </c>
      <c r="T56" s="1" t="str">
        <v>4,4'-Methlylene dianiline</v>
      </c>
      <c r="U56" s="1" t="str">
        <v>4,4'-Methlylene dianiline</v>
      </c>
      <c r="V56" s="1" t="str">
        <v>4,4'-Methlylene dianiline</v>
      </c>
      <c r="W56" s="1" t="str">
        <v>4,4'-Methlylene dianiline</v>
      </c>
      <c r="X56" s="1" t="str">
        <v>4,4'-Methlylene dianiline</v>
      </c>
      <c r="Y56" s="1" t="str">
        <v>4,4'-Methlylene dianiline</v>
      </c>
      <c r="Z56" s="1" t="str">
        <v>4,4'-Methlylene dianiline</v>
      </c>
      <c r="AA56" s="1" t="str">
        <v>4,4'-Methlylene dianiline</v>
      </c>
      <c r="AB56" s="1" t="str">
        <v>4,4'-Methlylene dianiline</v>
      </c>
    </row>
    <row r="57" spans="1:28" x14ac:dyDescent="0.2">
      <c r="A57" s="340" t="s">
        <v>1444</v>
      </c>
      <c r="B57" s="174" t="s">
        <v>188</v>
      </c>
      <c r="C57" s="174">
        <v>1.3</v>
      </c>
      <c r="D57" s="174"/>
      <c r="E57" s="138"/>
      <c r="F57" s="2" t="s">
        <v>1029</v>
      </c>
      <c r="I57" s="1" t="str">
        <v>4-4' - Thiobis(6-tert-butyl-m-cresol)</v>
      </c>
      <c r="J57" s="1" t="str">
        <v>4-4' - Thiobis(6-tert-butyl-m-cresol)</v>
      </c>
      <c r="K57" s="1" t="str">
        <v>4-4' - Thiobis(6-tert-butyl-m-cresol)</v>
      </c>
      <c r="L57" s="1" t="str">
        <v>4-4' - Thiobis(6-tert-butyl-m-cresol)</v>
      </c>
      <c r="M57" s="1" t="str">
        <v>4-4' - Thiobis(6-tert-butyl-m-cresol)</v>
      </c>
      <c r="N57" s="1" t="str">
        <v>4-4' - Thiobis(6-tert-butyl-m-cresol)</v>
      </c>
      <c r="O57" s="1" t="str">
        <v>4-4' - Thiobis(6-tert-butyl-m-cresol)</v>
      </c>
      <c r="P57" s="1" t="str">
        <v>4-4' - Thiobis(6-tert-butyl-m-cresol)</v>
      </c>
      <c r="Q57" s="1" t="str">
        <v>4-4' - Thiobis(6-tert-butyl-m-cresol)</v>
      </c>
      <c r="R57" s="1" t="str">
        <v>4-4' - Thiobis(6-tert-butyl-m-cresol)</v>
      </c>
      <c r="S57" s="1" t="str">
        <v>4-4' - Thiobis(6-tert-butyl-m-cresol)</v>
      </c>
      <c r="T57" s="1" t="str">
        <v>4-4' - Thiobis(6-tert-butyl-m-cresol)</v>
      </c>
      <c r="U57" s="1" t="str">
        <v>4-4' - Thiobis(6-tert-butyl-m-cresol)</v>
      </c>
      <c r="V57" s="1" t="str">
        <v>4-4' - Thiobis(6-tert-butyl-m-cresol)</v>
      </c>
      <c r="W57" s="1" t="str">
        <v>4-4' - Thiobis(6-tert-butyl-m-cresol)</v>
      </c>
      <c r="X57" s="1" t="str">
        <v>4-4' - Thiobis(6-tert-butyl-m-cresol)</v>
      </c>
      <c r="Y57" s="1" t="str">
        <v>4-4' - Thiobis(6-tert-butyl-m-cresol)</v>
      </c>
      <c r="Z57" s="1" t="str">
        <v>4-4' - Thiobis(6-tert-butyl-m-cresol)</v>
      </c>
      <c r="AA57" s="1" t="str">
        <v>4-4' - Thiobis(6-tert-butyl-m-cresol)</v>
      </c>
      <c r="AB57" s="1" t="str">
        <v>4-4' - Thiobis(6-tert-butyl-m-cresol)</v>
      </c>
    </row>
    <row r="58" spans="1:28" x14ac:dyDescent="0.2">
      <c r="A58" s="340" t="s">
        <v>887</v>
      </c>
      <c r="B58" s="174" t="s">
        <v>189</v>
      </c>
      <c r="C58" s="174">
        <v>10</v>
      </c>
      <c r="D58" s="174"/>
      <c r="E58" s="138"/>
      <c r="F58" s="2" t="s">
        <v>1660</v>
      </c>
      <c r="I58" s="1" t="str">
        <v>4-Hydroxy-4-methyl-2-pentanone</v>
      </c>
      <c r="J58" s="1" t="str">
        <v>4-Hydroxy-4-methyl-2-pentanone</v>
      </c>
      <c r="K58" s="1" t="str">
        <v>4-Hydroxy-4-methyl-2-pentanone</v>
      </c>
      <c r="L58" s="1" t="str">
        <v>4-Hydroxy-4-methyl-2-pentanone</v>
      </c>
      <c r="M58" s="1" t="str">
        <v>4-Hydroxy-4-methyl-2-pentanone</v>
      </c>
      <c r="N58" s="1" t="str">
        <v>4-Hydroxy-4-methyl-2-pentanone</v>
      </c>
      <c r="O58" s="1" t="str">
        <v>4-Hydroxy-4-methyl-2-pentanone</v>
      </c>
      <c r="P58" s="1" t="str">
        <v>4-Hydroxy-4-methyl-2-pentanone</v>
      </c>
      <c r="Q58" s="1" t="str">
        <v>4-Hydroxy-4-methyl-2-pentanone</v>
      </c>
      <c r="R58" s="1" t="str">
        <v>4-Hydroxy-4-methyl-2-pentanone</v>
      </c>
      <c r="S58" s="1" t="str">
        <v>4-Hydroxy-4-methyl-2-pentanone</v>
      </c>
      <c r="T58" s="1" t="str">
        <v>4-Hydroxy-4-methyl-2-pentanone</v>
      </c>
      <c r="U58" s="1" t="str">
        <v>4-Hydroxy-4-methyl-2-pentanone</v>
      </c>
      <c r="V58" s="1" t="str">
        <v>4-Hydroxy-4-methyl-2-pentanone</v>
      </c>
      <c r="W58" s="1" t="str">
        <v>4-Hydroxy-4-methyl-2-pentanone</v>
      </c>
      <c r="X58" s="1" t="str">
        <v>4-Hydroxy-4-methyl-2-pentanone</v>
      </c>
      <c r="Y58" s="1" t="str">
        <v>4-Hydroxy-4-methyl-2-pentanone</v>
      </c>
      <c r="Z58" s="1" t="str">
        <v>4-Hydroxy-4-methyl-2-pentanone</v>
      </c>
      <c r="AA58" s="1" t="str">
        <v>4-Hydroxy-4-methyl-2-pentanone</v>
      </c>
      <c r="AB58" s="1" t="str">
        <v>4-Hydroxy-4-methyl-2-pentanone</v>
      </c>
    </row>
    <row r="59" spans="1:28" x14ac:dyDescent="0.2">
      <c r="A59" s="340" t="s">
        <v>888</v>
      </c>
      <c r="B59" s="174" t="s">
        <v>2123</v>
      </c>
      <c r="C59" s="174">
        <v>5</v>
      </c>
      <c r="D59" s="174"/>
      <c r="E59" s="138"/>
      <c r="F59" s="2" t="s">
        <v>1660</v>
      </c>
      <c r="I59" s="1" t="str">
        <v>4-Methoxyphenol</v>
      </c>
      <c r="J59" s="1" t="str">
        <v>4-Methoxyphenol</v>
      </c>
      <c r="K59" s="1" t="str">
        <v>4-Methoxyphenol</v>
      </c>
      <c r="L59" s="1" t="str">
        <v>4-Methoxyphenol</v>
      </c>
      <c r="M59" s="1" t="str">
        <v>4-Methoxyphenol</v>
      </c>
      <c r="N59" s="1" t="str">
        <v>4-Methoxyphenol</v>
      </c>
      <c r="O59" s="1" t="str">
        <v>4-Methoxyphenol</v>
      </c>
      <c r="P59" s="1" t="str">
        <v>4-Methoxyphenol</v>
      </c>
      <c r="Q59" s="1" t="str">
        <v>4-Methoxyphenol</v>
      </c>
      <c r="R59" s="1" t="str">
        <v>4-Methoxyphenol</v>
      </c>
      <c r="S59" s="1" t="str">
        <v>4-Methoxyphenol</v>
      </c>
      <c r="T59" s="1" t="str">
        <v>4-Methoxyphenol</v>
      </c>
      <c r="U59" s="1" t="str">
        <v>4-Methoxyphenol</v>
      </c>
      <c r="V59" s="1" t="str">
        <v>4-Methoxyphenol</v>
      </c>
      <c r="W59" s="1" t="str">
        <v>4-Methoxyphenol</v>
      </c>
      <c r="X59" s="1" t="str">
        <v>4-Methoxyphenol</v>
      </c>
      <c r="Y59" s="1" t="str">
        <v>4-Methoxyphenol</v>
      </c>
      <c r="Z59" s="1" t="str">
        <v>4-Methoxyphenol</v>
      </c>
      <c r="AA59" s="1" t="str">
        <v>4-Methoxyphenol</v>
      </c>
      <c r="AB59" s="1" t="str">
        <v>4-Methoxyphenol</v>
      </c>
    </row>
    <row r="60" spans="1:28" x14ac:dyDescent="0.2">
      <c r="A60" s="340" t="s">
        <v>889</v>
      </c>
      <c r="B60" s="174" t="s">
        <v>190</v>
      </c>
      <c r="C60" s="174">
        <v>1</v>
      </c>
      <c r="D60" s="174"/>
      <c r="E60" s="138"/>
      <c r="F60" s="2" t="s">
        <v>1660</v>
      </c>
      <c r="I60" s="1" t="str">
        <v>4-vinyl cyclohexene</v>
      </c>
      <c r="J60" s="1" t="str">
        <v>4-vinyl cyclohexene</v>
      </c>
      <c r="K60" s="1" t="str">
        <v>4-vinyl cyclohexene</v>
      </c>
      <c r="L60" s="1" t="str">
        <v>4-vinyl cyclohexene</v>
      </c>
      <c r="M60" s="1" t="str">
        <v>4-vinyl cyclohexene</v>
      </c>
      <c r="N60" s="1" t="str">
        <v>4-vinyl cyclohexene</v>
      </c>
      <c r="O60" s="1" t="str">
        <v>4-vinyl cyclohexene</v>
      </c>
      <c r="P60" s="1" t="str">
        <v>4-vinyl cyclohexene</v>
      </c>
      <c r="Q60" s="1" t="str">
        <v>4-vinyl cyclohexene</v>
      </c>
      <c r="R60" s="1" t="str">
        <v>4-vinyl cyclohexene</v>
      </c>
      <c r="S60" s="1" t="str">
        <v>4-vinyl cyclohexene</v>
      </c>
      <c r="T60" s="1" t="str">
        <v>4-vinyl cyclohexene</v>
      </c>
      <c r="U60" s="1" t="str">
        <v>4-vinyl cyclohexene</v>
      </c>
      <c r="V60" s="1" t="str">
        <v>4-vinyl cyclohexene</v>
      </c>
      <c r="W60" s="1" t="str">
        <v>4-vinyl cyclohexene</v>
      </c>
      <c r="X60" s="1" t="str">
        <v>4-vinyl cyclohexene</v>
      </c>
      <c r="Y60" s="1" t="str">
        <v>4-vinyl cyclohexene</v>
      </c>
      <c r="Z60" s="1" t="str">
        <v>4-vinyl cyclohexene</v>
      </c>
      <c r="AA60" s="1" t="str">
        <v>4-vinyl cyclohexene</v>
      </c>
      <c r="AB60" s="1" t="str">
        <v>4-vinyl cyclohexene</v>
      </c>
    </row>
    <row r="61" spans="1:28" x14ac:dyDescent="0.2">
      <c r="A61" s="340" t="s">
        <v>1445</v>
      </c>
      <c r="B61" s="174" t="s">
        <v>190</v>
      </c>
      <c r="C61" s="174">
        <v>5</v>
      </c>
      <c r="D61" s="174"/>
      <c r="E61" s="138"/>
      <c r="F61" s="2" t="s">
        <v>1660</v>
      </c>
      <c r="I61" s="1" t="str">
        <v>5-Methyl-3-heptanone</v>
      </c>
      <c r="J61" s="1" t="str">
        <v>5-Methyl-3-heptanone</v>
      </c>
      <c r="K61" s="1" t="str">
        <v>5-Methyl-3-heptanone</v>
      </c>
      <c r="L61" s="1" t="str">
        <v>5-Methyl-3-heptanone</v>
      </c>
      <c r="M61" s="1" t="str">
        <v>5-Methyl-3-heptanone</v>
      </c>
      <c r="N61" s="1" t="str">
        <v>5-Methyl-3-heptanone</v>
      </c>
      <c r="O61" s="1" t="str">
        <v>5-Methyl-3-heptanone</v>
      </c>
      <c r="P61" s="1" t="str">
        <v>5-Methyl-3-heptanone</v>
      </c>
      <c r="Q61" s="1" t="str">
        <v>5-Methyl-3-heptanone</v>
      </c>
      <c r="R61" s="1" t="str">
        <v>5-Methyl-3-heptanone</v>
      </c>
      <c r="S61" s="1" t="str">
        <v>5-Methyl-3-heptanone</v>
      </c>
      <c r="T61" s="1" t="str">
        <v>5-Methyl-3-heptanone</v>
      </c>
      <c r="U61" s="1" t="str">
        <v>5-Methyl-3-heptanone</v>
      </c>
      <c r="V61" s="1" t="str">
        <v>5-Methyl-3-heptanone</v>
      </c>
      <c r="W61" s="1" t="str">
        <v>5-Methyl-3-heptanone</v>
      </c>
      <c r="X61" s="1" t="str">
        <v>5-Methyl-3-heptanone</v>
      </c>
      <c r="Y61" s="1" t="str">
        <v>5-Methyl-3-heptanone</v>
      </c>
      <c r="Z61" s="1" t="str">
        <v>5-Methyl-3-heptanone</v>
      </c>
      <c r="AA61" s="1" t="str">
        <v>5-Methyl-3-heptanone</v>
      </c>
      <c r="AB61" s="1" t="str">
        <v>5-Methyl-3-heptanone</v>
      </c>
    </row>
    <row r="62" spans="1:28" x14ac:dyDescent="0.2">
      <c r="A62" s="340" t="s">
        <v>1519</v>
      </c>
      <c r="B62" s="174" t="s">
        <v>190</v>
      </c>
      <c r="C62" s="174">
        <v>1</v>
      </c>
      <c r="D62" s="174"/>
      <c r="E62" s="138"/>
      <c r="F62" s="2" t="s">
        <v>1660</v>
      </c>
      <c r="I62" s="1" t="str">
        <v>Acetaldehyde</v>
      </c>
      <c r="J62" s="1" t="str">
        <v>Acetaldehyde</v>
      </c>
      <c r="K62" s="1" t="str">
        <v>Acetaldehyde</v>
      </c>
      <c r="L62" s="1" t="str">
        <v>Acetaldehyde</v>
      </c>
      <c r="M62" s="1" t="str">
        <v>Acetaldehyde</v>
      </c>
      <c r="N62" s="1" t="str">
        <v>Acetaldehyde</v>
      </c>
      <c r="O62" s="1" t="str">
        <v>Acetaldehyde</v>
      </c>
      <c r="P62" s="1" t="str">
        <v>Acetaldehyde</v>
      </c>
      <c r="Q62" s="1" t="str">
        <v>Acetaldehyde</v>
      </c>
      <c r="R62" s="1" t="str">
        <v>Acetaldehyde</v>
      </c>
      <c r="S62" s="1" t="str">
        <v>Acetaldehyde</v>
      </c>
      <c r="T62" s="1" t="str">
        <v>Acetaldehyde</v>
      </c>
      <c r="U62" s="1" t="str">
        <v>Acetaldehyde</v>
      </c>
      <c r="V62" s="1" t="str">
        <v>Acetaldehyde</v>
      </c>
      <c r="W62" s="1" t="str">
        <v>Acetaldehyde</v>
      </c>
      <c r="X62" s="1" t="str">
        <v>Acetaldehyde</v>
      </c>
      <c r="Y62" s="1" t="str">
        <v>Acetaldehyde</v>
      </c>
      <c r="Z62" s="1" t="str">
        <v>Acetaldehyde</v>
      </c>
      <c r="AA62" s="1" t="str">
        <v>Acetaldehyde</v>
      </c>
      <c r="AB62" s="1" t="str">
        <v>Acetaldehyde</v>
      </c>
    </row>
    <row r="63" spans="1:28" x14ac:dyDescent="0.2">
      <c r="A63" s="340" t="s">
        <v>1520</v>
      </c>
      <c r="B63" s="174" t="s">
        <v>191</v>
      </c>
      <c r="C63" s="174">
        <v>10</v>
      </c>
      <c r="D63" s="174"/>
      <c r="E63" s="138"/>
      <c r="F63" s="2" t="s">
        <v>1660</v>
      </c>
      <c r="I63" s="1" t="str">
        <v>Acetic acid</v>
      </c>
      <c r="J63" s="1" t="str">
        <v>Acetic acid</v>
      </c>
      <c r="K63" s="1" t="str">
        <v>Acetic acid</v>
      </c>
      <c r="L63" s="1" t="str">
        <v>Acetic acid</v>
      </c>
      <c r="M63" s="1" t="str">
        <v>Acetic acid</v>
      </c>
      <c r="N63" s="1" t="str">
        <v>Acetic acid</v>
      </c>
      <c r="O63" s="1" t="str">
        <v>Acetic acid</v>
      </c>
      <c r="P63" s="1" t="str">
        <v>Acetic acid</v>
      </c>
      <c r="Q63" s="1" t="str">
        <v>Acetic acid</v>
      </c>
      <c r="R63" s="1" t="str">
        <v>Acetic acid</v>
      </c>
      <c r="S63" s="1" t="str">
        <v>Acetic acid</v>
      </c>
      <c r="T63" s="1" t="str">
        <v>Acetic acid</v>
      </c>
      <c r="U63" s="1" t="str">
        <v>Acetic acid</v>
      </c>
      <c r="V63" s="1" t="str">
        <v>Acetic acid</v>
      </c>
      <c r="W63" s="1" t="str">
        <v>Acetic acid</v>
      </c>
      <c r="X63" s="1" t="str">
        <v>Acetic acid</v>
      </c>
      <c r="Y63" s="1" t="str">
        <v>Acetic acid</v>
      </c>
      <c r="Z63" s="1" t="str">
        <v>Acetic acid</v>
      </c>
      <c r="AA63" s="1" t="str">
        <v>Acetic acid</v>
      </c>
      <c r="AB63" s="1" t="str">
        <v>Acetic acid</v>
      </c>
    </row>
    <row r="64" spans="1:28" x14ac:dyDescent="0.2">
      <c r="A64" s="340" t="s">
        <v>192</v>
      </c>
      <c r="B64" s="174" t="s">
        <v>193</v>
      </c>
      <c r="C64" s="174">
        <v>10</v>
      </c>
      <c r="D64" s="174" t="s">
        <v>194</v>
      </c>
      <c r="E64" s="138"/>
      <c r="F64" s="2" t="s">
        <v>1660</v>
      </c>
      <c r="I64" s="1" t="str">
        <v>Acetic anhydride</v>
      </c>
      <c r="J64" s="1" t="str">
        <v>Acetic anhydride</v>
      </c>
      <c r="K64" s="1" t="str">
        <v>Acetic anhydride</v>
      </c>
      <c r="L64" s="1" t="str">
        <v>Acetic anhydride</v>
      </c>
      <c r="M64" s="1" t="str">
        <v>Acetic anhydride</v>
      </c>
      <c r="N64" s="1" t="str">
        <v>Acetic anhydride</v>
      </c>
      <c r="O64" s="1" t="str">
        <v>Acetic anhydride</v>
      </c>
      <c r="P64" s="1" t="str">
        <v>Acetic anhydride</v>
      </c>
      <c r="Q64" s="1" t="str">
        <v>Acetic anhydride</v>
      </c>
      <c r="R64" s="1" t="str">
        <v>Acetic anhydride</v>
      </c>
      <c r="S64" s="1" t="str">
        <v>Acetic anhydride</v>
      </c>
      <c r="T64" s="1" t="str">
        <v>Acetic anhydride</v>
      </c>
      <c r="U64" s="1" t="str">
        <v>Acetic anhydride</v>
      </c>
      <c r="V64" s="1" t="str">
        <v>Acetic anhydride</v>
      </c>
      <c r="W64" s="1" t="str">
        <v>Acetic anhydride</v>
      </c>
      <c r="X64" s="1" t="str">
        <v>Acetic anhydride</v>
      </c>
      <c r="Y64" s="1" t="str">
        <v>Acetic anhydride</v>
      </c>
      <c r="Z64" s="1" t="str">
        <v>Acetic anhydride</v>
      </c>
      <c r="AA64" s="1" t="str">
        <v>Acetic anhydride</v>
      </c>
      <c r="AB64" s="1" t="str">
        <v>Acetic anhydride</v>
      </c>
    </row>
    <row r="65" spans="1:28" x14ac:dyDescent="0.2">
      <c r="A65" s="340" t="s">
        <v>195</v>
      </c>
      <c r="B65" s="174" t="s">
        <v>2132</v>
      </c>
      <c r="C65" s="174">
        <v>10</v>
      </c>
      <c r="D65" s="174"/>
      <c r="E65" s="138"/>
      <c r="F65" s="2" t="s">
        <v>1029</v>
      </c>
      <c r="I65" s="1" t="str">
        <v>Acetophenone</v>
      </c>
      <c r="J65" s="1" t="str">
        <v>Acetophenone</v>
      </c>
      <c r="K65" s="1" t="str">
        <v>Acetophenone</v>
      </c>
      <c r="L65" s="1" t="str">
        <v>Acetophenone</v>
      </c>
      <c r="M65" s="1" t="str">
        <v>Acetophenone</v>
      </c>
      <c r="N65" s="1" t="str">
        <v>Acetophenone</v>
      </c>
      <c r="O65" s="1" t="str">
        <v>Acetophenone</v>
      </c>
      <c r="P65" s="1" t="str">
        <v>Acetophenone</v>
      </c>
      <c r="Q65" s="1" t="str">
        <v>Acetophenone</v>
      </c>
      <c r="R65" s="1" t="str">
        <v>Acetophenone</v>
      </c>
      <c r="S65" s="1" t="str">
        <v>Acetophenone</v>
      </c>
      <c r="T65" s="1" t="str">
        <v>Acetophenone</v>
      </c>
      <c r="U65" s="1" t="str">
        <v>Acetophenone</v>
      </c>
      <c r="V65" s="1" t="str">
        <v>Acetophenone</v>
      </c>
      <c r="W65" s="1" t="str">
        <v>Acetophenone</v>
      </c>
      <c r="X65" s="1" t="str">
        <v>Acetophenone</v>
      </c>
      <c r="Y65" s="1" t="str">
        <v>Acetophenone</v>
      </c>
      <c r="Z65" s="1" t="str">
        <v>Acetophenone</v>
      </c>
      <c r="AA65" s="1" t="str">
        <v>Acetophenone</v>
      </c>
      <c r="AB65" s="1" t="str">
        <v>Acetophenone</v>
      </c>
    </row>
    <row r="66" spans="1:28" x14ac:dyDescent="0.2">
      <c r="A66" s="340" t="s">
        <v>196</v>
      </c>
      <c r="B66" s="174" t="s">
        <v>197</v>
      </c>
      <c r="C66" s="174">
        <v>0.66</v>
      </c>
      <c r="D66" s="174"/>
      <c r="E66" s="138"/>
      <c r="F66" s="2" t="s">
        <v>1673</v>
      </c>
      <c r="G66" s="36" t="s">
        <v>1670</v>
      </c>
      <c r="I66" s="1" t="str">
        <v>Acetylene dichloride</v>
      </c>
      <c r="J66" s="1" t="str">
        <v>Acetylene dichloride</v>
      </c>
      <c r="K66" s="1" t="str">
        <v>Acetylene dichloride</v>
      </c>
      <c r="L66" s="1" t="str">
        <v>Acetylene dichloride</v>
      </c>
      <c r="M66" s="1" t="str">
        <v>Acetylene dichloride</v>
      </c>
      <c r="N66" s="1" t="str">
        <v>Acetylene dichloride</v>
      </c>
      <c r="O66" s="1" t="str">
        <v>Acetylene dichloride</v>
      </c>
      <c r="P66" s="1" t="str">
        <v>Acetylene dichloride</v>
      </c>
      <c r="Q66" s="1" t="str">
        <v>Acetylene dichloride</v>
      </c>
      <c r="R66" s="1" t="str">
        <v>Acetylene dichloride</v>
      </c>
      <c r="S66" s="1" t="str">
        <v>Acetylene dichloride</v>
      </c>
      <c r="T66" s="1" t="str">
        <v>Acetylene dichloride</v>
      </c>
      <c r="U66" s="1" t="str">
        <v>Acetylene dichloride</v>
      </c>
      <c r="V66" s="1" t="str">
        <v>Acetylene dichloride</v>
      </c>
      <c r="W66" s="1" t="str">
        <v>Acetylene dichloride</v>
      </c>
      <c r="X66" s="1" t="str">
        <v>Acetylene dichloride</v>
      </c>
      <c r="Y66" s="1" t="str">
        <v>Acetylene dichloride</v>
      </c>
      <c r="Z66" s="1" t="str">
        <v>Acetylene dichloride</v>
      </c>
      <c r="AA66" s="1" t="str">
        <v>Acetylene dichloride</v>
      </c>
      <c r="AB66" s="1" t="str">
        <v>Acetylene dichloride</v>
      </c>
    </row>
    <row r="67" spans="1:28" x14ac:dyDescent="0.2">
      <c r="A67" s="340" t="s">
        <v>198</v>
      </c>
      <c r="B67" s="174" t="s">
        <v>199</v>
      </c>
      <c r="C67" s="174">
        <v>0.72</v>
      </c>
      <c r="D67" s="174"/>
      <c r="E67" s="138"/>
      <c r="F67" s="2" t="s">
        <v>1673</v>
      </c>
      <c r="G67" s="36" t="s">
        <v>1671</v>
      </c>
      <c r="I67" s="1" t="str">
        <v>Acetylene tetrabromide</v>
      </c>
      <c r="J67" s="1" t="str">
        <v>Acetylene tetrabromide</v>
      </c>
      <c r="K67" s="1" t="str">
        <v>Acetylene tetrabromide</v>
      </c>
      <c r="L67" s="1" t="str">
        <v>Acetylene tetrabromide</v>
      </c>
      <c r="M67" s="1" t="str">
        <v>Acetylene tetrabromide</v>
      </c>
      <c r="N67" s="1" t="str">
        <v>Acetylene tetrabromide</v>
      </c>
      <c r="O67" s="1" t="str">
        <v>Acetylene tetrabromide</v>
      </c>
      <c r="P67" s="1" t="str">
        <v>Acetylene tetrabromide</v>
      </c>
      <c r="Q67" s="1" t="str">
        <v>Acetylene tetrabromide</v>
      </c>
      <c r="R67" s="1" t="str">
        <v>Acetylene tetrabromide</v>
      </c>
      <c r="S67" s="1" t="str">
        <v>Acetylene tetrabromide</v>
      </c>
      <c r="T67" s="1" t="str">
        <v>Acetylene tetrabromide</v>
      </c>
      <c r="U67" s="1" t="str">
        <v>Acetylene tetrabromide</v>
      </c>
      <c r="V67" s="1" t="str">
        <v>Acetylene tetrabromide</v>
      </c>
      <c r="W67" s="1" t="str">
        <v>Acetylene tetrabromide</v>
      </c>
      <c r="X67" s="1" t="str">
        <v>Acetylene tetrabromide</v>
      </c>
      <c r="Y67" s="1" t="str">
        <v>Acetylene tetrabromide</v>
      </c>
      <c r="Z67" s="1" t="str">
        <v>Acetylene tetrabromide</v>
      </c>
      <c r="AA67" s="1" t="str">
        <v>Acetylene tetrabromide</v>
      </c>
      <c r="AB67" s="1" t="str">
        <v>Acetylene tetrabromide</v>
      </c>
    </row>
    <row r="68" spans="1:28" x14ac:dyDescent="0.2">
      <c r="A68" s="340" t="s">
        <v>890</v>
      </c>
      <c r="B68" s="174" t="s">
        <v>264</v>
      </c>
      <c r="C68" s="174">
        <v>1060</v>
      </c>
      <c r="D68" s="174"/>
      <c r="E68" s="138"/>
      <c r="F68" s="2" t="s">
        <v>1029</v>
      </c>
      <c r="I68" s="1" t="str">
        <v>Acetylsalicylic acid (Aspirin)</v>
      </c>
      <c r="J68" s="1" t="str">
        <v>Acetylsalicylic acid (Aspirin)</v>
      </c>
      <c r="K68" s="1" t="str">
        <v>Acetylsalicylic acid (Aspirin)</v>
      </c>
      <c r="L68" s="1" t="str">
        <v>Acetylsalicylic acid (Aspirin)</v>
      </c>
      <c r="M68" s="1" t="str">
        <v>Acetylsalicylic acid (Aspirin)</v>
      </c>
      <c r="N68" s="1" t="str">
        <v>Acetylsalicylic acid (Aspirin)</v>
      </c>
      <c r="O68" s="1" t="str">
        <v>Acetylsalicylic acid (Aspirin)</v>
      </c>
      <c r="P68" s="1" t="str">
        <v>Acetylsalicylic acid (Aspirin)</v>
      </c>
      <c r="Q68" s="1" t="str">
        <v>Acetylsalicylic acid (Aspirin)</v>
      </c>
      <c r="R68" s="1" t="str">
        <v>Acetylsalicylic acid (Aspirin)</v>
      </c>
      <c r="S68" s="1" t="str">
        <v>Acetylsalicylic acid (Aspirin)</v>
      </c>
      <c r="T68" s="1" t="str">
        <v>Acetylsalicylic acid (Aspirin)</v>
      </c>
      <c r="U68" s="1" t="str">
        <v>Acetylsalicylic acid (Aspirin)</v>
      </c>
      <c r="V68" s="1" t="str">
        <v>Acetylsalicylic acid (Aspirin)</v>
      </c>
      <c r="W68" s="1" t="str">
        <v>Acetylsalicylic acid (Aspirin)</v>
      </c>
      <c r="X68" s="1" t="str">
        <v>Acetylsalicylic acid (Aspirin)</v>
      </c>
      <c r="Y68" s="1" t="str">
        <v>Acetylsalicylic acid (Aspirin)</v>
      </c>
      <c r="Z68" s="1" t="str">
        <v>Acetylsalicylic acid (Aspirin)</v>
      </c>
      <c r="AA68" s="1" t="str">
        <v>Acetylsalicylic acid (Aspirin)</v>
      </c>
      <c r="AB68" s="1" t="str">
        <v>Acetylsalicylic acid (Aspirin)</v>
      </c>
    </row>
    <row r="69" spans="1:28" x14ac:dyDescent="0.2">
      <c r="A69" s="340" t="s">
        <v>200</v>
      </c>
      <c r="B69" s="174" t="s">
        <v>201</v>
      </c>
      <c r="C69" s="174">
        <v>5.2</v>
      </c>
      <c r="D69" s="174"/>
      <c r="E69" s="138"/>
      <c r="F69" s="2" t="s">
        <v>1029</v>
      </c>
      <c r="I69" s="1" t="str">
        <v>a-Chloroacetophenone</v>
      </c>
      <c r="J69" s="1" t="str">
        <v>a-Chloroacetophenone</v>
      </c>
      <c r="K69" s="1" t="str">
        <v>a-Chloroacetophenone</v>
      </c>
      <c r="L69" s="1" t="str">
        <v>a-Chloroacetophenone</v>
      </c>
      <c r="M69" s="1" t="str">
        <v>a-Chloroacetophenone</v>
      </c>
      <c r="N69" s="1" t="str">
        <v>a-Chloroacetophenone</v>
      </c>
      <c r="O69" s="1" t="str">
        <v>a-Chloroacetophenone</v>
      </c>
      <c r="P69" s="1" t="str">
        <v>a-Chloroacetophenone</v>
      </c>
      <c r="Q69" s="1" t="str">
        <v>a-Chloroacetophenone</v>
      </c>
      <c r="R69" s="1" t="str">
        <v>a-Chloroacetophenone</v>
      </c>
      <c r="S69" s="1" t="str">
        <v>a-Chloroacetophenone</v>
      </c>
      <c r="T69" s="1" t="str">
        <v>a-Chloroacetophenone</v>
      </c>
      <c r="U69" s="1" t="str">
        <v>a-Chloroacetophenone</v>
      </c>
      <c r="V69" s="1" t="str">
        <v>a-Chloroacetophenone</v>
      </c>
      <c r="W69" s="1" t="str">
        <v>a-Chloroacetophenone</v>
      </c>
      <c r="X69" s="1" t="str">
        <v>a-Chloroacetophenone</v>
      </c>
      <c r="Y69" s="1" t="str">
        <v>a-Chloroacetophenone</v>
      </c>
      <c r="Z69" s="1" t="str">
        <v>a-Chloroacetophenone</v>
      </c>
      <c r="AA69" s="1" t="str">
        <v>a-Chloroacetophenone</v>
      </c>
      <c r="AB69" s="1" t="str">
        <v>a-Chloroacetophenone</v>
      </c>
    </row>
    <row r="70" spans="1:28" x14ac:dyDescent="0.2">
      <c r="A70" s="340" t="s">
        <v>1521</v>
      </c>
      <c r="B70" s="174" t="s">
        <v>202</v>
      </c>
      <c r="C70" s="174">
        <v>4.4000000000000004</v>
      </c>
      <c r="D70" s="174"/>
      <c r="E70" s="138"/>
      <c r="F70" s="2" t="s">
        <v>1029</v>
      </c>
      <c r="I70" s="1" t="str">
        <v>Acrolein</v>
      </c>
      <c r="J70" s="1" t="str">
        <v>Acrolein</v>
      </c>
      <c r="K70" s="1" t="str">
        <v>Acrolein</v>
      </c>
      <c r="L70" s="1" t="str">
        <v>Acrolein</v>
      </c>
      <c r="M70" s="1" t="str">
        <v>Acrolein</v>
      </c>
      <c r="N70" s="1" t="str">
        <v>Acrolein</v>
      </c>
      <c r="O70" s="1" t="str">
        <v>Acrolein</v>
      </c>
      <c r="P70" s="1" t="str">
        <v>Acrolein</v>
      </c>
      <c r="Q70" s="1" t="str">
        <v>Acrolein</v>
      </c>
      <c r="R70" s="1" t="str">
        <v>Acrolein</v>
      </c>
      <c r="S70" s="1" t="str">
        <v>Acrolein</v>
      </c>
      <c r="T70" s="1" t="str">
        <v>Acrolein</v>
      </c>
      <c r="U70" s="1" t="str">
        <v>Acrolein</v>
      </c>
      <c r="V70" s="1" t="str">
        <v>Acrolein</v>
      </c>
      <c r="W70" s="1" t="str">
        <v>Acrolein</v>
      </c>
      <c r="X70" s="1" t="str">
        <v>Acrolein</v>
      </c>
      <c r="Y70" s="1" t="str">
        <v>Acrolein</v>
      </c>
      <c r="Z70" s="1" t="str">
        <v>Acrolein</v>
      </c>
      <c r="AA70" s="1" t="str">
        <v>Acrolein</v>
      </c>
      <c r="AB70" s="1" t="str">
        <v>Acrolein</v>
      </c>
    </row>
    <row r="71" spans="1:28" x14ac:dyDescent="0.2">
      <c r="A71" s="340" t="s">
        <v>1079</v>
      </c>
      <c r="B71" s="256" t="s">
        <v>1763</v>
      </c>
      <c r="C71" s="256">
        <v>1900</v>
      </c>
      <c r="D71" s="174"/>
      <c r="E71" s="138"/>
      <c r="F71" s="2" t="s">
        <v>1029</v>
      </c>
      <c r="I71" s="1" t="str">
        <v>Acrylamide</v>
      </c>
      <c r="J71" s="1" t="str">
        <v>Acrylamide</v>
      </c>
      <c r="K71" s="1" t="str">
        <v>Acrylamide</v>
      </c>
      <c r="L71" s="1" t="str">
        <v>Acrylamide</v>
      </c>
      <c r="M71" s="1" t="str">
        <v>Acrylamide</v>
      </c>
      <c r="N71" s="1" t="str">
        <v>Acrylamide</v>
      </c>
      <c r="O71" s="1" t="str">
        <v>Acrylamide</v>
      </c>
      <c r="P71" s="1" t="str">
        <v>Acrylamide</v>
      </c>
      <c r="Q71" s="1" t="str">
        <v>Acrylamide</v>
      </c>
      <c r="R71" s="1" t="str">
        <v>Acrylamide</v>
      </c>
      <c r="S71" s="1" t="str">
        <v>Acrylamide</v>
      </c>
      <c r="T71" s="1" t="str">
        <v>Acrylamide</v>
      </c>
      <c r="U71" s="1" t="str">
        <v>Acrylamide</v>
      </c>
      <c r="V71" s="1" t="str">
        <v>Acrylamide</v>
      </c>
      <c r="W71" s="1" t="str">
        <v>Acrylamide</v>
      </c>
      <c r="X71" s="1" t="str">
        <v>Acrylamide</v>
      </c>
      <c r="Y71" s="1" t="str">
        <v>Acrylamide</v>
      </c>
      <c r="Z71" s="1" t="str">
        <v>Acrylamide</v>
      </c>
      <c r="AA71" s="1" t="str">
        <v>Acrylamide</v>
      </c>
      <c r="AB71" s="1" t="str">
        <v>Acrylamide</v>
      </c>
    </row>
    <row r="72" spans="1:28" x14ac:dyDescent="0.2">
      <c r="A72" s="340" t="s">
        <v>891</v>
      </c>
      <c r="B72" s="174" t="s">
        <v>2133</v>
      </c>
      <c r="C72" s="174">
        <v>1.8</v>
      </c>
      <c r="D72" s="174"/>
      <c r="E72" s="138"/>
      <c r="F72" s="2" t="s">
        <v>1029</v>
      </c>
      <c r="I72" s="1" t="str">
        <v>Acrylic acid</v>
      </c>
      <c r="J72" s="1" t="str">
        <v>Acrylic acid</v>
      </c>
      <c r="K72" s="1" t="str">
        <v>Acrylic acid</v>
      </c>
      <c r="L72" s="1" t="str">
        <v>Acrylic acid</v>
      </c>
      <c r="M72" s="1" t="str">
        <v>Acrylic acid</v>
      </c>
      <c r="N72" s="1" t="str">
        <v>Acrylic acid</v>
      </c>
      <c r="O72" s="1" t="str">
        <v>Acrylic acid</v>
      </c>
      <c r="P72" s="1" t="str">
        <v>Acrylic acid</v>
      </c>
      <c r="Q72" s="1" t="str">
        <v>Acrylic acid</v>
      </c>
      <c r="R72" s="1" t="str">
        <v>Acrylic acid</v>
      </c>
      <c r="S72" s="1" t="str">
        <v>Acrylic acid</v>
      </c>
      <c r="T72" s="1" t="str">
        <v>Acrylic acid</v>
      </c>
      <c r="U72" s="1" t="str">
        <v>Acrylic acid</v>
      </c>
      <c r="V72" s="1" t="str">
        <v>Acrylic acid</v>
      </c>
      <c r="W72" s="1" t="str">
        <v>Acrylic acid</v>
      </c>
      <c r="X72" s="1" t="str">
        <v>Acrylic acid</v>
      </c>
      <c r="Y72" s="1" t="str">
        <v>Acrylic acid</v>
      </c>
      <c r="Z72" s="1" t="str">
        <v>Acrylic acid</v>
      </c>
      <c r="AA72" s="1" t="str">
        <v>Acrylic acid</v>
      </c>
      <c r="AB72" s="1" t="str">
        <v>Acrylic acid</v>
      </c>
    </row>
    <row r="73" spans="1:28" x14ac:dyDescent="0.2">
      <c r="A73" s="340" t="s">
        <v>1522</v>
      </c>
      <c r="B73" s="174" t="s">
        <v>2134</v>
      </c>
      <c r="C73" s="174">
        <v>303</v>
      </c>
      <c r="D73" s="174"/>
      <c r="E73" s="138"/>
      <c r="F73" s="2" t="s">
        <v>1029</v>
      </c>
      <c r="I73" s="1" t="str">
        <v>Acrylonitrile</v>
      </c>
      <c r="J73" s="1" t="str">
        <v>Acrylonitrile</v>
      </c>
      <c r="K73" s="1" t="str">
        <v>Acrylonitrile</v>
      </c>
      <c r="L73" s="1" t="str">
        <v>Acrylonitrile</v>
      </c>
      <c r="M73" s="1" t="str">
        <v>Acrylonitrile</v>
      </c>
      <c r="N73" s="1" t="str">
        <v>Acrylonitrile</v>
      </c>
      <c r="O73" s="1" t="str">
        <v>Acrylonitrile</v>
      </c>
      <c r="P73" s="1" t="str">
        <v>Acrylonitrile</v>
      </c>
      <c r="Q73" s="1" t="str">
        <v>Acrylonitrile</v>
      </c>
      <c r="R73" s="1" t="str">
        <v>Acrylonitrile</v>
      </c>
      <c r="S73" s="1" t="str">
        <v>Acrylonitrile</v>
      </c>
      <c r="T73" s="1" t="str">
        <v>Acrylonitrile</v>
      </c>
      <c r="U73" s="1" t="str">
        <v>Acrylonitrile</v>
      </c>
      <c r="V73" s="1" t="str">
        <v>Acrylonitrile</v>
      </c>
      <c r="W73" s="1" t="str">
        <v>Acrylonitrile</v>
      </c>
      <c r="X73" s="1" t="str">
        <v>Acrylonitrile</v>
      </c>
      <c r="Y73" s="1" t="str">
        <v>Acrylonitrile</v>
      </c>
      <c r="Z73" s="1" t="str">
        <v>Acrylonitrile</v>
      </c>
      <c r="AA73" s="1" t="str">
        <v>Acrylonitrile</v>
      </c>
      <c r="AB73" s="1" t="str">
        <v>Acrylonitrile</v>
      </c>
    </row>
    <row r="74" spans="1:28" x14ac:dyDescent="0.2">
      <c r="A74" s="340" t="s">
        <v>1523</v>
      </c>
      <c r="B74" s="174" t="s">
        <v>204</v>
      </c>
      <c r="C74" s="174">
        <v>303</v>
      </c>
      <c r="D74" s="174"/>
      <c r="E74" s="138"/>
      <c r="F74" s="2" t="s">
        <v>1029</v>
      </c>
      <c r="I74" s="1" t="str">
        <v>Adipic acid</v>
      </c>
      <c r="J74" s="1" t="str">
        <v>Adipic acid</v>
      </c>
      <c r="K74" s="1" t="str">
        <v>Adipic acid</v>
      </c>
      <c r="L74" s="1" t="str">
        <v>Adipic acid</v>
      </c>
      <c r="M74" s="1" t="str">
        <v>Adipic acid</v>
      </c>
      <c r="N74" s="1" t="str">
        <v>Adipic acid</v>
      </c>
      <c r="O74" s="1" t="str">
        <v>Adipic acid</v>
      </c>
      <c r="P74" s="1" t="str">
        <v>Adipic acid</v>
      </c>
      <c r="Q74" s="1" t="str">
        <v>Adipic acid</v>
      </c>
      <c r="R74" s="1" t="str">
        <v>Adipic acid</v>
      </c>
      <c r="S74" s="1" t="str">
        <v>Adipic acid</v>
      </c>
      <c r="T74" s="1" t="str">
        <v>Adipic acid</v>
      </c>
      <c r="U74" s="1" t="str">
        <v>Adipic acid</v>
      </c>
      <c r="V74" s="1" t="str">
        <v>Adipic acid</v>
      </c>
      <c r="W74" s="1" t="str">
        <v>Adipic acid</v>
      </c>
      <c r="X74" s="1" t="str">
        <v>Adipic acid</v>
      </c>
      <c r="Y74" s="1" t="str">
        <v>Adipic acid</v>
      </c>
      <c r="Z74" s="1" t="str">
        <v>Adipic acid</v>
      </c>
      <c r="AA74" s="1" t="str">
        <v>Adipic acid</v>
      </c>
      <c r="AB74" s="1" t="str">
        <v>Adipic acid</v>
      </c>
    </row>
    <row r="75" spans="1:28" x14ac:dyDescent="0.2">
      <c r="A75" s="340" t="s">
        <v>892</v>
      </c>
      <c r="B75" s="174" t="s">
        <v>2135</v>
      </c>
      <c r="C75" s="174">
        <v>590</v>
      </c>
      <c r="D75" s="174"/>
      <c r="E75" s="138"/>
      <c r="F75" s="2" t="s">
        <v>1029</v>
      </c>
      <c r="I75" s="1" t="str">
        <v>Adiponitrile</v>
      </c>
      <c r="J75" s="1" t="str">
        <v>Adiponitrile</v>
      </c>
      <c r="K75" s="1" t="str">
        <v>Adiponitrile</v>
      </c>
      <c r="L75" s="1" t="str">
        <v>Adiponitrile</v>
      </c>
      <c r="M75" s="1" t="str">
        <v>Adiponitrile</v>
      </c>
      <c r="N75" s="1" t="str">
        <v>Adiponitrile</v>
      </c>
      <c r="O75" s="1" t="str">
        <v>Adiponitrile</v>
      </c>
      <c r="P75" s="1" t="str">
        <v>Adiponitrile</v>
      </c>
      <c r="Q75" s="1" t="str">
        <v>Adiponitrile</v>
      </c>
      <c r="R75" s="1" t="str">
        <v>Adiponitrile</v>
      </c>
      <c r="S75" s="1" t="str">
        <v>Adiponitrile</v>
      </c>
      <c r="T75" s="1" t="str">
        <v>Adiponitrile</v>
      </c>
      <c r="U75" s="1" t="str">
        <v>Adiponitrile</v>
      </c>
      <c r="V75" s="1" t="str">
        <v>Adiponitrile</v>
      </c>
      <c r="W75" s="1" t="str">
        <v>Adiponitrile</v>
      </c>
      <c r="X75" s="1" t="str">
        <v>Adiponitrile</v>
      </c>
      <c r="Y75" s="1" t="str">
        <v>Adiponitrile</v>
      </c>
      <c r="Z75" s="1" t="str">
        <v>Adiponitrile</v>
      </c>
      <c r="AA75" s="1" t="str">
        <v>Adiponitrile</v>
      </c>
      <c r="AB75" s="1" t="str">
        <v>Adiponitrile</v>
      </c>
    </row>
    <row r="76" spans="1:28" x14ac:dyDescent="0.2">
      <c r="A76" s="340" t="s">
        <v>205</v>
      </c>
      <c r="B76" s="174" t="s">
        <v>206</v>
      </c>
      <c r="C76" s="174">
        <v>121</v>
      </c>
      <c r="D76" s="174"/>
      <c r="E76" s="138"/>
      <c r="F76" s="2" t="s">
        <v>1029</v>
      </c>
      <c r="I76" s="1" t="str">
        <v>Aldrin</v>
      </c>
      <c r="J76" s="1" t="str">
        <v>Aldrin</v>
      </c>
      <c r="K76" s="1" t="str">
        <v>Aldrin</v>
      </c>
      <c r="L76" s="1" t="str">
        <v>Aldrin</v>
      </c>
      <c r="M76" s="1" t="str">
        <v>Aldrin</v>
      </c>
      <c r="N76" s="1" t="str">
        <v>Aldrin</v>
      </c>
      <c r="O76" s="1" t="str">
        <v>Aldrin</v>
      </c>
      <c r="P76" s="1" t="str">
        <v>Aldrin</v>
      </c>
      <c r="Q76" s="1" t="str">
        <v>Aldrin</v>
      </c>
      <c r="R76" s="1" t="str">
        <v>Aldrin</v>
      </c>
      <c r="S76" s="1" t="str">
        <v>Aldrin</v>
      </c>
      <c r="T76" s="1" t="str">
        <v>Aldrin</v>
      </c>
      <c r="U76" s="1" t="str">
        <v>Aldrin</v>
      </c>
      <c r="V76" s="1" t="str">
        <v>Aldrin</v>
      </c>
      <c r="W76" s="1" t="str">
        <v>Aldrin</v>
      </c>
      <c r="X76" s="1" t="str">
        <v>Aldrin</v>
      </c>
      <c r="Y76" s="1" t="str">
        <v>Aldrin</v>
      </c>
      <c r="Z76" s="1" t="str">
        <v>Aldrin</v>
      </c>
      <c r="AA76" s="1" t="str">
        <v>Aldrin</v>
      </c>
      <c r="AB76" s="1" t="str">
        <v>Aldrin</v>
      </c>
    </row>
    <row r="77" spans="1:28" x14ac:dyDescent="0.2">
      <c r="A77" s="340" t="s">
        <v>860</v>
      </c>
      <c r="B77" s="174" t="s">
        <v>861</v>
      </c>
      <c r="C77" s="174">
        <v>713</v>
      </c>
      <c r="D77" s="174"/>
      <c r="E77" s="138"/>
      <c r="F77" s="2" t="s">
        <v>1029</v>
      </c>
      <c r="I77" s="1" t="str">
        <v>Allyl alcohol</v>
      </c>
      <c r="J77" s="1" t="str">
        <v>Allyl alcohol</v>
      </c>
      <c r="K77" s="1" t="str">
        <v>Allyl alcohol</v>
      </c>
      <c r="L77" s="1" t="str">
        <v>Allyl alcohol</v>
      </c>
      <c r="M77" s="1" t="str">
        <v>Allyl alcohol</v>
      </c>
      <c r="N77" s="1" t="str">
        <v>Allyl alcohol</v>
      </c>
      <c r="O77" s="1" t="str">
        <v>Allyl alcohol</v>
      </c>
      <c r="P77" s="1" t="str">
        <v>Allyl alcohol</v>
      </c>
      <c r="Q77" s="1" t="str">
        <v>Allyl alcohol</v>
      </c>
      <c r="R77" s="1" t="str">
        <v>Allyl alcohol</v>
      </c>
      <c r="S77" s="1" t="str">
        <v>Allyl alcohol</v>
      </c>
      <c r="T77" s="1" t="str">
        <v>Allyl alcohol</v>
      </c>
      <c r="U77" s="1" t="str">
        <v>Allyl alcohol</v>
      </c>
      <c r="V77" s="1" t="str">
        <v>Allyl alcohol</v>
      </c>
      <c r="W77" s="1" t="str">
        <v>Allyl alcohol</v>
      </c>
      <c r="X77" s="1" t="str">
        <v>Allyl alcohol</v>
      </c>
      <c r="Y77" s="1" t="str">
        <v>Allyl alcohol</v>
      </c>
      <c r="Z77" s="1" t="str">
        <v>Allyl alcohol</v>
      </c>
      <c r="AA77" s="1" t="str">
        <v>Allyl alcohol</v>
      </c>
      <c r="AB77" s="1" t="str">
        <v>Allyl alcohol</v>
      </c>
    </row>
    <row r="78" spans="1:28" x14ac:dyDescent="0.2">
      <c r="A78" s="340" t="s">
        <v>1524</v>
      </c>
      <c r="B78" s="174" t="s">
        <v>207</v>
      </c>
      <c r="C78" s="174">
        <v>950</v>
      </c>
      <c r="D78" s="174"/>
      <c r="E78" s="138"/>
      <c r="F78" s="2" t="s">
        <v>1029</v>
      </c>
      <c r="I78" s="1" t="str">
        <v>Allyl chloride</v>
      </c>
      <c r="J78" s="1" t="str">
        <v>Allyl chloride</v>
      </c>
      <c r="K78" s="1" t="str">
        <v>Allyl chloride</v>
      </c>
      <c r="L78" s="1" t="str">
        <v>Allyl chloride</v>
      </c>
      <c r="M78" s="1" t="str">
        <v>Allyl chloride</v>
      </c>
      <c r="N78" s="1" t="str">
        <v>Allyl chloride</v>
      </c>
      <c r="O78" s="1" t="str">
        <v>Allyl chloride</v>
      </c>
      <c r="P78" s="1" t="str">
        <v>Allyl chloride</v>
      </c>
      <c r="Q78" s="1" t="str">
        <v>Allyl chloride</v>
      </c>
      <c r="R78" s="1" t="str">
        <v>Allyl chloride</v>
      </c>
      <c r="S78" s="1" t="str">
        <v>Allyl chloride</v>
      </c>
      <c r="T78" s="1" t="str">
        <v>Allyl chloride</v>
      </c>
      <c r="U78" s="1" t="str">
        <v>Allyl chloride</v>
      </c>
      <c r="V78" s="1" t="str">
        <v>Allyl chloride</v>
      </c>
      <c r="W78" s="1" t="str">
        <v>Allyl chloride</v>
      </c>
      <c r="X78" s="1" t="str">
        <v>Allyl chloride</v>
      </c>
      <c r="Y78" s="1" t="str">
        <v>Allyl chloride</v>
      </c>
      <c r="Z78" s="1" t="str">
        <v>Allyl chloride</v>
      </c>
      <c r="AA78" s="1" t="str">
        <v>Allyl chloride</v>
      </c>
      <c r="AB78" s="1" t="str">
        <v>Allyl chloride</v>
      </c>
    </row>
    <row r="79" spans="1:28" x14ac:dyDescent="0.2">
      <c r="A79" s="340" t="s">
        <v>1525</v>
      </c>
      <c r="B79" s="174" t="s">
        <v>208</v>
      </c>
      <c r="C79" s="174">
        <v>950</v>
      </c>
      <c r="D79" s="174"/>
      <c r="E79" s="138"/>
      <c r="F79" s="2" t="s">
        <v>1029</v>
      </c>
      <c r="I79" s="1" t="str">
        <v>Allyl glycidyl ether</v>
      </c>
      <c r="J79" s="1" t="str">
        <v>Allyl glycidyl ether</v>
      </c>
      <c r="K79" s="1" t="str">
        <v>Allyl glycidyl ether</v>
      </c>
      <c r="L79" s="1" t="str">
        <v>Allyl glycidyl ether</v>
      </c>
      <c r="M79" s="1" t="str">
        <v>Allyl glycidyl ether</v>
      </c>
      <c r="N79" s="1" t="str">
        <v>Allyl glycidyl ether</v>
      </c>
      <c r="O79" s="1" t="str">
        <v>Allyl glycidyl ether</v>
      </c>
      <c r="P79" s="1" t="str">
        <v>Allyl glycidyl ether</v>
      </c>
      <c r="Q79" s="1" t="str">
        <v>Allyl glycidyl ether</v>
      </c>
      <c r="R79" s="1" t="str">
        <v>Allyl glycidyl ether</v>
      </c>
      <c r="S79" s="1" t="str">
        <v>Allyl glycidyl ether</v>
      </c>
      <c r="T79" s="1" t="str">
        <v>Allyl glycidyl ether</v>
      </c>
      <c r="U79" s="1" t="str">
        <v>Allyl glycidyl ether</v>
      </c>
      <c r="V79" s="1" t="str">
        <v>Allyl glycidyl ether</v>
      </c>
      <c r="W79" s="1" t="str">
        <v>Allyl glycidyl ether</v>
      </c>
      <c r="X79" s="1" t="str">
        <v>Allyl glycidyl ether</v>
      </c>
      <c r="Y79" s="1" t="str">
        <v>Allyl glycidyl ether</v>
      </c>
      <c r="Z79" s="1" t="str">
        <v>Allyl glycidyl ether</v>
      </c>
      <c r="AA79" s="1" t="str">
        <v>Allyl glycidyl ether</v>
      </c>
      <c r="AB79" s="1" t="str">
        <v>Allyl glycidyl ether</v>
      </c>
    </row>
    <row r="80" spans="1:28" x14ac:dyDescent="0.2">
      <c r="A80" s="340" t="s">
        <v>1526</v>
      </c>
      <c r="B80" s="174" t="s">
        <v>209</v>
      </c>
      <c r="C80" s="174">
        <v>15</v>
      </c>
      <c r="D80" s="174" t="s">
        <v>210</v>
      </c>
      <c r="E80" s="138"/>
      <c r="F80" s="2" t="s">
        <v>1029</v>
      </c>
      <c r="I80" s="1" t="str">
        <v>Allyl propyl disulfide</v>
      </c>
      <c r="J80" s="1" t="str">
        <v>Allyl propyl disulfide</v>
      </c>
      <c r="K80" s="1" t="str">
        <v>Allyl propyl disulfide</v>
      </c>
      <c r="L80" s="1" t="str">
        <v>Allyl propyl disulfide</v>
      </c>
      <c r="M80" s="1" t="str">
        <v>Allyl propyl disulfide</v>
      </c>
      <c r="N80" s="1" t="str">
        <v>Allyl propyl disulfide</v>
      </c>
      <c r="O80" s="1" t="str">
        <v>Allyl propyl disulfide</v>
      </c>
      <c r="P80" s="1" t="str">
        <v>Allyl propyl disulfide</v>
      </c>
      <c r="Q80" s="1" t="str">
        <v>Allyl propyl disulfide</v>
      </c>
      <c r="R80" s="1" t="str">
        <v>Allyl propyl disulfide</v>
      </c>
      <c r="S80" s="1" t="str">
        <v>Allyl propyl disulfide</v>
      </c>
      <c r="T80" s="1" t="str">
        <v>Allyl propyl disulfide</v>
      </c>
      <c r="U80" s="1" t="str">
        <v>Allyl propyl disulfide</v>
      </c>
      <c r="V80" s="1" t="str">
        <v>Allyl propyl disulfide</v>
      </c>
      <c r="W80" s="1" t="str">
        <v>Allyl propyl disulfide</v>
      </c>
      <c r="X80" s="1" t="str">
        <v>Allyl propyl disulfide</v>
      </c>
      <c r="Y80" s="1" t="str">
        <v>Allyl propyl disulfide</v>
      </c>
      <c r="Z80" s="1" t="str">
        <v>Allyl propyl disulfide</v>
      </c>
      <c r="AA80" s="1" t="str">
        <v>Allyl propyl disulfide</v>
      </c>
      <c r="AB80" s="1" t="str">
        <v>Allyl propyl disulfide</v>
      </c>
    </row>
    <row r="81" spans="1:28" x14ac:dyDescent="0.2">
      <c r="A81" s="340" t="s">
        <v>1527</v>
      </c>
      <c r="B81" s="174" t="s">
        <v>211</v>
      </c>
      <c r="C81" s="174">
        <v>30</v>
      </c>
      <c r="D81" s="174"/>
      <c r="E81" s="138"/>
      <c r="F81" s="2" t="s">
        <v>1029</v>
      </c>
      <c r="I81" s="1" t="str">
        <v>Aluminium oxide</v>
      </c>
      <c r="J81" s="1" t="str">
        <v>Aluminium oxide</v>
      </c>
      <c r="K81" s="1" t="str">
        <v>Aluminium oxide</v>
      </c>
      <c r="L81" s="1" t="str">
        <v>Aluminium oxide</v>
      </c>
      <c r="M81" s="1" t="str">
        <v>Aluminium oxide</v>
      </c>
      <c r="N81" s="1" t="str">
        <v>Aluminium oxide</v>
      </c>
      <c r="O81" s="1" t="str">
        <v>Aluminium oxide</v>
      </c>
      <c r="P81" s="1" t="str">
        <v>Aluminium oxide</v>
      </c>
      <c r="Q81" s="1" t="str">
        <v>Aluminium oxide</v>
      </c>
      <c r="R81" s="1" t="str">
        <v>Aluminium oxide</v>
      </c>
      <c r="S81" s="1" t="str">
        <v>Aluminium oxide</v>
      </c>
      <c r="T81" s="1" t="str">
        <v>Aluminium oxide</v>
      </c>
      <c r="U81" s="1" t="str">
        <v>Aluminium oxide</v>
      </c>
      <c r="V81" s="1" t="str">
        <v>Aluminium oxide</v>
      </c>
      <c r="W81" s="1" t="str">
        <v>Aluminium oxide</v>
      </c>
      <c r="X81" s="1" t="str">
        <v>Aluminium oxide</v>
      </c>
      <c r="Y81" s="1" t="str">
        <v>Aluminium oxide</v>
      </c>
      <c r="Z81" s="1" t="str">
        <v>Aluminium oxide</v>
      </c>
      <c r="AA81" s="1" t="str">
        <v>Aluminium oxide</v>
      </c>
      <c r="AB81" s="1" t="str">
        <v>Aluminium oxide</v>
      </c>
    </row>
    <row r="82" spans="1:28" x14ac:dyDescent="0.2">
      <c r="A82" s="340" t="s">
        <v>212</v>
      </c>
      <c r="B82" s="174" t="s">
        <v>213</v>
      </c>
      <c r="C82" s="174">
        <v>31</v>
      </c>
      <c r="D82" s="174"/>
      <c r="E82" s="138"/>
      <c r="F82" s="2" t="s">
        <v>1029</v>
      </c>
      <c r="I82" s="1" t="str">
        <v>Aluminum Alkyls oxide</v>
      </c>
      <c r="J82" s="1" t="str">
        <v>Aluminum Alkyls oxide</v>
      </c>
      <c r="K82" s="1" t="str">
        <v>Aluminum Alkyls oxide</v>
      </c>
      <c r="L82" s="1" t="str">
        <v>Aluminum Alkyls oxide</v>
      </c>
      <c r="M82" s="1" t="str">
        <v>Aluminum Alkyls oxide</v>
      </c>
      <c r="N82" s="1" t="str">
        <v>Aluminum Alkyls oxide</v>
      </c>
      <c r="O82" s="1" t="str">
        <v>Aluminum Alkyls oxide</v>
      </c>
      <c r="P82" s="1" t="str">
        <v>Aluminum Alkyls oxide</v>
      </c>
      <c r="Q82" s="1" t="str">
        <v>Aluminum Alkyls oxide</v>
      </c>
      <c r="R82" s="1" t="str">
        <v>Aluminum Alkyls oxide</v>
      </c>
      <c r="S82" s="1" t="str">
        <v>Aluminum Alkyls oxide</v>
      </c>
      <c r="T82" s="1" t="str">
        <v>Aluminum Alkyls oxide</v>
      </c>
      <c r="U82" s="1" t="str">
        <v>Aluminum Alkyls oxide</v>
      </c>
      <c r="V82" s="1" t="str">
        <v>Aluminum Alkyls oxide</v>
      </c>
      <c r="W82" s="1" t="str">
        <v>Aluminum Alkyls oxide</v>
      </c>
      <c r="X82" s="1" t="str">
        <v>Aluminum Alkyls oxide</v>
      </c>
      <c r="Y82" s="1" t="str">
        <v>Aluminum Alkyls oxide</v>
      </c>
      <c r="Z82" s="1" t="str">
        <v>Aluminum Alkyls oxide</v>
      </c>
      <c r="AA82" s="1" t="str">
        <v>Aluminum Alkyls oxide</v>
      </c>
      <c r="AB82" s="1" t="str">
        <v>Aluminum Alkyls oxide</v>
      </c>
    </row>
    <row r="83" spans="1:28" x14ac:dyDescent="0.2">
      <c r="A83" s="340" t="s">
        <v>2136</v>
      </c>
      <c r="B83" s="174" t="s">
        <v>214</v>
      </c>
      <c r="C83" s="174">
        <v>6.1</v>
      </c>
      <c r="D83" s="174"/>
      <c r="E83" s="138"/>
      <c r="F83" s="2" t="s">
        <v>1029</v>
      </c>
      <c r="I83" s="1" t="str">
        <v>Aluminum Metal Dust</v>
      </c>
      <c r="J83" s="1" t="str">
        <v>Aluminum Metal Dust</v>
      </c>
      <c r="K83" s="1" t="str">
        <v>Aluminum Metal Dust</v>
      </c>
      <c r="L83" s="1" t="str">
        <v>Aluminum Metal Dust</v>
      </c>
      <c r="M83" s="1" t="str">
        <v>Aluminum Metal Dust</v>
      </c>
      <c r="N83" s="1" t="str">
        <v>Aluminum Metal Dust</v>
      </c>
      <c r="O83" s="1" t="str">
        <v>Aluminum Metal Dust</v>
      </c>
      <c r="P83" s="1" t="str">
        <v>Aluminum Metal Dust</v>
      </c>
      <c r="Q83" s="1" t="str">
        <v>Aluminum Metal Dust</v>
      </c>
      <c r="R83" s="1" t="str">
        <v>Aluminum Metal Dust</v>
      </c>
      <c r="S83" s="1" t="str">
        <v>Aluminum Metal Dust</v>
      </c>
      <c r="T83" s="1" t="str">
        <v>Aluminum Metal Dust</v>
      </c>
      <c r="U83" s="1" t="str">
        <v>Aluminum Metal Dust</v>
      </c>
      <c r="V83" s="1" t="str">
        <v>Aluminum Metal Dust</v>
      </c>
      <c r="W83" s="1" t="str">
        <v>Aluminum Metal Dust</v>
      </c>
      <c r="X83" s="1" t="str">
        <v>Aluminum Metal Dust</v>
      </c>
      <c r="Y83" s="1" t="str">
        <v>Aluminum Metal Dust</v>
      </c>
      <c r="Z83" s="1" t="str">
        <v>Aluminum Metal Dust</v>
      </c>
      <c r="AA83" s="1" t="str">
        <v>Aluminum Metal Dust</v>
      </c>
      <c r="AB83" s="1" t="str">
        <v>Aluminum Metal Dust</v>
      </c>
    </row>
    <row r="84" spans="1:28" x14ac:dyDescent="0.2">
      <c r="A84" s="340" t="s">
        <v>1043</v>
      </c>
      <c r="B84" s="255" t="s">
        <v>2137</v>
      </c>
      <c r="C84" s="255">
        <v>0.01</v>
      </c>
      <c r="D84" s="255"/>
      <c r="E84" s="168"/>
      <c r="F84" s="2" t="s">
        <v>1662</v>
      </c>
      <c r="I84" s="1" t="str">
        <v>Aluminum Pyro powders, as Al</v>
      </c>
      <c r="J84" s="1" t="str">
        <v>Aluminum Pyro powders, as Al</v>
      </c>
      <c r="K84" s="1" t="str">
        <v>Aluminum Pyro powders, as Al</v>
      </c>
      <c r="L84" s="1" t="str">
        <v>Aluminum Pyro powders, as Al</v>
      </c>
      <c r="M84" s="1" t="str">
        <v>Aluminum Pyro powders, as Al</v>
      </c>
      <c r="N84" s="1" t="str">
        <v>Aluminum Pyro powders, as Al</v>
      </c>
      <c r="O84" s="1" t="str">
        <v>Aluminum Pyro powders, as Al</v>
      </c>
      <c r="P84" s="1" t="str">
        <v>Aluminum Pyro powders, as Al</v>
      </c>
      <c r="Q84" s="1" t="str">
        <v>Aluminum Pyro powders, as Al</v>
      </c>
      <c r="R84" s="1" t="str">
        <v>Aluminum Pyro powders, as Al</v>
      </c>
      <c r="S84" s="1" t="str">
        <v>Aluminum Pyro powders, as Al</v>
      </c>
      <c r="T84" s="1" t="str">
        <v>Aluminum Pyro powders, as Al</v>
      </c>
      <c r="U84" s="1" t="str">
        <v>Aluminum Pyro powders, as Al</v>
      </c>
      <c r="V84" s="1" t="str">
        <v>Aluminum Pyro powders, as Al</v>
      </c>
      <c r="W84" s="1" t="str">
        <v>Aluminum Pyro powders, as Al</v>
      </c>
      <c r="X84" s="1" t="str">
        <v>Aluminum Pyro powders, as Al</v>
      </c>
      <c r="Y84" s="1" t="str">
        <v>Aluminum Pyro powders, as Al</v>
      </c>
      <c r="Z84" s="1" t="str">
        <v>Aluminum Pyro powders, as Al</v>
      </c>
      <c r="AA84" s="1" t="str">
        <v>Aluminum Pyro powders, as Al</v>
      </c>
      <c r="AB84" s="1" t="str">
        <v>Aluminum Pyro powders, as Al</v>
      </c>
    </row>
    <row r="85" spans="1:28" x14ac:dyDescent="0.2">
      <c r="A85" s="340" t="s">
        <v>1044</v>
      </c>
      <c r="B85" s="255" t="s">
        <v>2123</v>
      </c>
      <c r="C85" s="255">
        <v>2E-3</v>
      </c>
      <c r="D85" s="255"/>
      <c r="E85" s="168"/>
      <c r="F85" s="2" t="s">
        <v>1662</v>
      </c>
      <c r="I85" s="1" t="str">
        <v>Aluminum Soluble salts, as Al</v>
      </c>
      <c r="J85" s="1" t="str">
        <v>Aluminum Soluble salts, as Al</v>
      </c>
      <c r="K85" s="1" t="str">
        <v>Aluminum Soluble salts, as Al</v>
      </c>
      <c r="L85" s="1" t="str">
        <v>Aluminum Soluble salts, as Al</v>
      </c>
      <c r="M85" s="1" t="str">
        <v>Aluminum Soluble salts, as Al</v>
      </c>
      <c r="N85" s="1" t="str">
        <v>Aluminum Soluble salts, as Al</v>
      </c>
      <c r="O85" s="1" t="str">
        <v>Aluminum Soluble salts, as Al</v>
      </c>
      <c r="P85" s="1" t="str">
        <v>Aluminum Soluble salts, as Al</v>
      </c>
      <c r="Q85" s="1" t="str">
        <v>Aluminum Soluble salts, as Al</v>
      </c>
      <c r="R85" s="1" t="str">
        <v>Aluminum Soluble salts, as Al</v>
      </c>
      <c r="S85" s="1" t="str">
        <v>Aluminum Soluble salts, as Al</v>
      </c>
      <c r="T85" s="1" t="str">
        <v>Aluminum Soluble salts, as Al</v>
      </c>
      <c r="U85" s="1" t="str">
        <v>Aluminum Soluble salts, as Al</v>
      </c>
      <c r="V85" s="1" t="str">
        <v>Aluminum Soluble salts, as Al</v>
      </c>
      <c r="W85" s="1" t="str">
        <v>Aluminum Soluble salts, as Al</v>
      </c>
      <c r="X85" s="1" t="str">
        <v>Aluminum Soluble salts, as Al</v>
      </c>
      <c r="Y85" s="1" t="str">
        <v>Aluminum Soluble salts, as Al</v>
      </c>
      <c r="Z85" s="1" t="str">
        <v>Aluminum Soluble salts, as Al</v>
      </c>
      <c r="AA85" s="1" t="str">
        <v>Aluminum Soluble salts, as Al</v>
      </c>
      <c r="AB85" s="1" t="str">
        <v>Aluminum Soluble salts, as Al</v>
      </c>
    </row>
    <row r="86" spans="1:28" x14ac:dyDescent="0.2">
      <c r="A86" s="340" t="s">
        <v>1446</v>
      </c>
      <c r="B86" s="257" t="s">
        <v>1098</v>
      </c>
      <c r="C86" s="257">
        <v>10</v>
      </c>
      <c r="D86" s="255"/>
      <c r="E86" s="168"/>
      <c r="F86" s="2" t="s">
        <v>1672</v>
      </c>
      <c r="I86" s="1" t="str">
        <v>Aluminum Welding fumes, as Al</v>
      </c>
      <c r="J86" s="1" t="str">
        <v>Aluminum Welding fumes, as Al</v>
      </c>
      <c r="K86" s="1" t="str">
        <v>Aluminum Welding fumes, as Al</v>
      </c>
      <c r="L86" s="1" t="str">
        <v>Aluminum Welding fumes, as Al</v>
      </c>
      <c r="M86" s="1" t="str">
        <v>Aluminum Welding fumes, as Al</v>
      </c>
      <c r="N86" s="1" t="str">
        <v>Aluminum Welding fumes, as Al</v>
      </c>
      <c r="O86" s="1" t="str">
        <v>Aluminum Welding fumes, as Al</v>
      </c>
      <c r="P86" s="1" t="str">
        <v>Aluminum Welding fumes, as Al</v>
      </c>
      <c r="Q86" s="1" t="str">
        <v>Aluminum Welding fumes, as Al</v>
      </c>
      <c r="R86" s="1" t="str">
        <v>Aluminum Welding fumes, as Al</v>
      </c>
      <c r="S86" s="1" t="str">
        <v>Aluminum Welding fumes, as Al</v>
      </c>
      <c r="T86" s="1" t="str">
        <v>Aluminum Welding fumes, as Al</v>
      </c>
      <c r="U86" s="1" t="str">
        <v>Aluminum Welding fumes, as Al</v>
      </c>
      <c r="V86" s="1" t="str">
        <v>Aluminum Welding fumes, as Al</v>
      </c>
      <c r="W86" s="1" t="str">
        <v>Aluminum Welding fumes, as Al</v>
      </c>
      <c r="X86" s="1" t="str">
        <v>Aluminum Welding fumes, as Al</v>
      </c>
      <c r="Y86" s="1" t="str">
        <v>Aluminum Welding fumes, as Al</v>
      </c>
      <c r="Z86" s="1" t="str">
        <v>Aluminum Welding fumes, as Al</v>
      </c>
      <c r="AA86" s="1" t="str">
        <v>Aluminum Welding fumes, as Al</v>
      </c>
      <c r="AB86" s="1" t="str">
        <v>Aluminum Welding fumes, as Al</v>
      </c>
    </row>
    <row r="87" spans="1:28" x14ac:dyDescent="0.2">
      <c r="A87" s="340" t="s">
        <v>893</v>
      </c>
      <c r="B87" s="174" t="s">
        <v>215</v>
      </c>
      <c r="C87" s="255">
        <v>1E-3</v>
      </c>
      <c r="D87" s="174"/>
      <c r="E87" s="138"/>
      <c r="F87" s="2" t="s">
        <v>1662</v>
      </c>
      <c r="I87" s="1" t="str">
        <v>Amitrole</v>
      </c>
      <c r="J87" s="1" t="str">
        <v>Amitrole</v>
      </c>
      <c r="K87" s="1" t="str">
        <v>Amitrole</v>
      </c>
      <c r="L87" s="1" t="str">
        <v>Amitrole</v>
      </c>
      <c r="M87" s="1" t="str">
        <v>Amitrole</v>
      </c>
      <c r="N87" s="1" t="str">
        <v>Amitrole</v>
      </c>
      <c r="O87" s="1" t="str">
        <v>Amitrole</v>
      </c>
      <c r="P87" s="1" t="str">
        <v>Amitrole</v>
      </c>
      <c r="Q87" s="1" t="str">
        <v>Amitrole</v>
      </c>
      <c r="R87" s="1" t="str">
        <v>Amitrole</v>
      </c>
      <c r="S87" s="1" t="str">
        <v>Amitrole</v>
      </c>
      <c r="T87" s="1" t="str">
        <v>Amitrole</v>
      </c>
      <c r="U87" s="1" t="str">
        <v>Amitrole</v>
      </c>
      <c r="V87" s="1" t="str">
        <v>Amitrole</v>
      </c>
      <c r="W87" s="1" t="str">
        <v>Amitrole</v>
      </c>
      <c r="X87" s="1" t="str">
        <v>Amitrole</v>
      </c>
      <c r="Y87" s="1" t="str">
        <v>Amitrole</v>
      </c>
      <c r="Z87" s="1" t="str">
        <v>Amitrole</v>
      </c>
      <c r="AA87" s="1" t="str">
        <v>Amitrole</v>
      </c>
      <c r="AB87" s="1" t="str">
        <v>Amitrole</v>
      </c>
    </row>
    <row r="88" spans="1:28" x14ac:dyDescent="0.2">
      <c r="A88" s="340" t="s">
        <v>216</v>
      </c>
      <c r="B88" s="174" t="s">
        <v>217</v>
      </c>
      <c r="C88" s="174">
        <v>0.5</v>
      </c>
      <c r="D88" s="174"/>
      <c r="E88" s="138"/>
      <c r="F88" s="2" t="s">
        <v>1662</v>
      </c>
      <c r="I88" s="1" t="str">
        <v>Ammonia</v>
      </c>
      <c r="J88" s="1" t="str">
        <v>Ammonia</v>
      </c>
      <c r="K88" s="1" t="str">
        <v>Ammonia</v>
      </c>
      <c r="L88" s="1" t="str">
        <v>Ammonia</v>
      </c>
      <c r="M88" s="1" t="str">
        <v>Ammonia</v>
      </c>
      <c r="N88" s="1" t="str">
        <v>Ammonia</v>
      </c>
      <c r="O88" s="1" t="str">
        <v>Ammonia</v>
      </c>
      <c r="P88" s="1" t="str">
        <v>Ammonia</v>
      </c>
      <c r="Q88" s="1" t="str">
        <v>Ammonia</v>
      </c>
      <c r="R88" s="1" t="str">
        <v>Ammonia</v>
      </c>
      <c r="S88" s="1" t="str">
        <v>Ammonia</v>
      </c>
      <c r="T88" s="1" t="str">
        <v>Ammonia</v>
      </c>
      <c r="U88" s="1" t="str">
        <v>Ammonia</v>
      </c>
      <c r="V88" s="1" t="str">
        <v>Ammonia</v>
      </c>
      <c r="W88" s="1" t="str">
        <v>Ammonia</v>
      </c>
      <c r="X88" s="1" t="str">
        <v>Ammonia</v>
      </c>
      <c r="Y88" s="1" t="str">
        <v>Ammonia</v>
      </c>
      <c r="Z88" s="1" t="str">
        <v>Ammonia</v>
      </c>
      <c r="AA88" s="1" t="str">
        <v>Ammonia</v>
      </c>
      <c r="AB88" s="1" t="str">
        <v>Ammonia</v>
      </c>
    </row>
    <row r="89" spans="1:28" x14ac:dyDescent="0.2">
      <c r="A89" s="340" t="s">
        <v>218</v>
      </c>
      <c r="B89" s="174" t="s">
        <v>219</v>
      </c>
      <c r="C89" s="174">
        <v>5</v>
      </c>
      <c r="D89" s="174"/>
      <c r="E89" s="138"/>
      <c r="F89" s="2" t="s">
        <v>1672</v>
      </c>
      <c r="I89" s="1" t="str">
        <v>Ammonium chloride fume</v>
      </c>
      <c r="J89" s="1" t="str">
        <v>Ammonium chloride fume</v>
      </c>
      <c r="K89" s="1" t="str">
        <v>Ammonium chloride fume</v>
      </c>
      <c r="L89" s="1" t="str">
        <v>Ammonium chloride fume</v>
      </c>
      <c r="M89" s="1" t="str">
        <v>Ammonium chloride fume</v>
      </c>
      <c r="N89" s="1" t="str">
        <v>Ammonium chloride fume</v>
      </c>
      <c r="O89" s="1" t="str">
        <v>Ammonium chloride fume</v>
      </c>
      <c r="P89" s="1" t="str">
        <v>Ammonium chloride fume</v>
      </c>
      <c r="Q89" s="1" t="str">
        <v>Ammonium chloride fume</v>
      </c>
      <c r="R89" s="1" t="str">
        <v>Ammonium chloride fume</v>
      </c>
      <c r="S89" s="1" t="str">
        <v>Ammonium chloride fume</v>
      </c>
      <c r="T89" s="1" t="str">
        <v>Ammonium chloride fume</v>
      </c>
      <c r="U89" s="1" t="str">
        <v>Ammonium chloride fume</v>
      </c>
      <c r="V89" s="1" t="str">
        <v>Ammonium chloride fume</v>
      </c>
      <c r="W89" s="1" t="str">
        <v>Ammonium chloride fume</v>
      </c>
      <c r="X89" s="1" t="str">
        <v>Ammonium chloride fume</v>
      </c>
      <c r="Y89" s="1" t="str">
        <v>Ammonium chloride fume</v>
      </c>
      <c r="Z89" s="1" t="str">
        <v>Ammonium chloride fume</v>
      </c>
      <c r="AA89" s="1" t="str">
        <v>Ammonium chloride fume</v>
      </c>
      <c r="AB89" s="1" t="str">
        <v>Ammonium chloride fume</v>
      </c>
    </row>
    <row r="90" spans="1:28" x14ac:dyDescent="0.2">
      <c r="A90" s="340" t="s">
        <v>1528</v>
      </c>
      <c r="B90" s="174" t="s">
        <v>2138</v>
      </c>
      <c r="C90" s="174">
        <v>2</v>
      </c>
      <c r="D90" s="174"/>
      <c r="E90" s="138"/>
      <c r="F90" s="2" t="s">
        <v>1662</v>
      </c>
      <c r="I90" s="1" t="str">
        <v>Ammonium perfluorooctanoate</v>
      </c>
      <c r="J90" s="1" t="str">
        <v>Ammonium perfluorooctanoate</v>
      </c>
      <c r="K90" s="1" t="str">
        <v>Ammonium perfluorooctanoate</v>
      </c>
      <c r="L90" s="1" t="str">
        <v>Ammonium perfluorooctanoate</v>
      </c>
      <c r="M90" s="1" t="str">
        <v>Ammonium perfluorooctanoate</v>
      </c>
      <c r="N90" s="1" t="str">
        <v>Ammonium perfluorooctanoate</v>
      </c>
      <c r="O90" s="1" t="str">
        <v>Ammonium perfluorooctanoate</v>
      </c>
      <c r="P90" s="1" t="str">
        <v>Ammonium perfluorooctanoate</v>
      </c>
      <c r="Q90" s="1" t="str">
        <v>Ammonium perfluorooctanoate</v>
      </c>
      <c r="R90" s="1" t="str">
        <v>Ammonium perfluorooctanoate</v>
      </c>
      <c r="S90" s="1" t="str">
        <v>Ammonium perfluorooctanoate</v>
      </c>
      <c r="T90" s="1" t="str">
        <v>Ammonium perfluorooctanoate</v>
      </c>
      <c r="U90" s="1" t="str">
        <v>Ammonium perfluorooctanoate</v>
      </c>
      <c r="V90" s="1" t="str">
        <v>Ammonium perfluorooctanoate</v>
      </c>
      <c r="W90" s="1" t="str">
        <v>Ammonium perfluorooctanoate</v>
      </c>
      <c r="X90" s="1" t="str">
        <v>Ammonium perfluorooctanoate</v>
      </c>
      <c r="Y90" s="1" t="str">
        <v>Ammonium perfluorooctanoate</v>
      </c>
      <c r="Z90" s="1" t="str">
        <v>Ammonium perfluorooctanoate</v>
      </c>
      <c r="AA90" s="1" t="str">
        <v>Ammonium perfluorooctanoate</v>
      </c>
      <c r="AB90" s="1" t="str">
        <v>Ammonium perfluorooctanoate</v>
      </c>
    </row>
    <row r="91" spans="1:28" x14ac:dyDescent="0.2">
      <c r="A91" s="340" t="s">
        <v>1099</v>
      </c>
      <c r="B91" s="256" t="s">
        <v>2139</v>
      </c>
      <c r="C91" s="256">
        <v>10</v>
      </c>
      <c r="D91" s="174"/>
      <c r="E91" s="138"/>
      <c r="F91" s="2" t="s">
        <v>1662</v>
      </c>
      <c r="I91" s="1" t="str">
        <v>Ammonium sulfamate</v>
      </c>
      <c r="J91" s="1" t="str">
        <v>Ammonium sulfamate</v>
      </c>
      <c r="K91" s="1" t="str">
        <v>Ammonium sulfamate</v>
      </c>
      <c r="L91" s="1" t="str">
        <v>Ammonium sulfamate</v>
      </c>
      <c r="M91" s="1" t="str">
        <v>Ammonium sulfamate</v>
      </c>
      <c r="N91" s="1" t="str">
        <v>Ammonium sulfamate</v>
      </c>
      <c r="O91" s="1" t="str">
        <v>Ammonium sulfamate</v>
      </c>
      <c r="P91" s="1" t="str">
        <v>Ammonium sulfamate</v>
      </c>
      <c r="Q91" s="1" t="str">
        <v>Ammonium sulfamate</v>
      </c>
      <c r="R91" s="1" t="str">
        <v>Ammonium sulfamate</v>
      </c>
      <c r="S91" s="1" t="str">
        <v>Ammonium sulfamate</v>
      </c>
      <c r="T91" s="1" t="str">
        <v>Ammonium sulfamate</v>
      </c>
      <c r="U91" s="1" t="str">
        <v>Ammonium sulfamate</v>
      </c>
      <c r="V91" s="1" t="str">
        <v>Ammonium sulfamate</v>
      </c>
      <c r="W91" s="1" t="str">
        <v>Ammonium sulfamate</v>
      </c>
      <c r="X91" s="1" t="str">
        <v>Ammonium sulfamate</v>
      </c>
      <c r="Y91" s="1" t="str">
        <v>Ammonium sulfamate</v>
      </c>
      <c r="Z91" s="1" t="str">
        <v>Ammonium sulfamate</v>
      </c>
      <c r="AA91" s="1" t="str">
        <v>Ammonium sulfamate</v>
      </c>
      <c r="AB91" s="1" t="str">
        <v>Ammonium sulfamate</v>
      </c>
    </row>
    <row r="92" spans="1:28" x14ac:dyDescent="0.2">
      <c r="A92" s="340" t="s">
        <v>1104</v>
      </c>
      <c r="B92" s="256" t="s">
        <v>2140</v>
      </c>
      <c r="C92" s="256">
        <v>10</v>
      </c>
      <c r="D92" s="174"/>
      <c r="E92" s="138"/>
      <c r="F92" s="2" t="s">
        <v>1662</v>
      </c>
      <c r="I92" s="1" t="str">
        <v>Aniline and homologues</v>
      </c>
      <c r="J92" s="1" t="str">
        <v>Aniline and homologues</v>
      </c>
      <c r="K92" s="1" t="str">
        <v>Aniline and homologues</v>
      </c>
      <c r="L92" s="1" t="str">
        <v>Aniline and homologues</v>
      </c>
      <c r="M92" s="1" t="str">
        <v>Aniline and homologues</v>
      </c>
      <c r="N92" s="1" t="str">
        <v>Aniline and homologues</v>
      </c>
      <c r="O92" s="1" t="str">
        <v>Aniline and homologues</v>
      </c>
      <c r="P92" s="1" t="str">
        <v>Aniline and homologues</v>
      </c>
      <c r="Q92" s="1" t="str">
        <v>Aniline and homologues</v>
      </c>
      <c r="R92" s="1" t="str">
        <v>Aniline and homologues</v>
      </c>
      <c r="S92" s="1" t="str">
        <v>Aniline and homologues</v>
      </c>
      <c r="T92" s="1" t="str">
        <v>Aniline and homologues</v>
      </c>
      <c r="U92" s="1" t="str">
        <v>Aniline and homologues</v>
      </c>
      <c r="V92" s="1" t="str">
        <v>Aniline and homologues</v>
      </c>
      <c r="W92" s="1" t="str">
        <v>Aniline and homologues</v>
      </c>
      <c r="X92" s="1" t="str">
        <v>Aniline and homologues</v>
      </c>
      <c r="Y92" s="1" t="str">
        <v>Aniline and homologues</v>
      </c>
      <c r="Z92" s="1" t="str">
        <v>Aniline and homologues</v>
      </c>
      <c r="AA92" s="1" t="str">
        <v>Aniline and homologues</v>
      </c>
      <c r="AB92" s="1" t="str">
        <v>Aniline and homologues</v>
      </c>
    </row>
    <row r="93" spans="1:28" x14ac:dyDescent="0.2">
      <c r="A93" s="340" t="s">
        <v>220</v>
      </c>
      <c r="B93" s="174" t="s">
        <v>221</v>
      </c>
      <c r="C93" s="174">
        <v>12</v>
      </c>
      <c r="D93" s="174"/>
      <c r="E93" s="138"/>
      <c r="F93" s="2" t="s">
        <v>1029</v>
      </c>
      <c r="I93" s="1" t="str">
        <v>Antimony</v>
      </c>
      <c r="J93" s="1" t="str">
        <v>Antimony</v>
      </c>
      <c r="K93" s="1" t="str">
        <v>Antimony</v>
      </c>
      <c r="L93" s="1" t="str">
        <v>Antimony</v>
      </c>
      <c r="M93" s="1" t="str">
        <v>Antimony</v>
      </c>
      <c r="N93" s="1" t="str">
        <v>Antimony</v>
      </c>
      <c r="O93" s="1" t="str">
        <v>Antimony</v>
      </c>
      <c r="P93" s="1" t="str">
        <v>Antimony</v>
      </c>
      <c r="Q93" s="1" t="str">
        <v>Antimony</v>
      </c>
      <c r="R93" s="1" t="str">
        <v>Antimony</v>
      </c>
      <c r="S93" s="1" t="str">
        <v>Antimony</v>
      </c>
      <c r="T93" s="1" t="str">
        <v>Antimony</v>
      </c>
      <c r="U93" s="1" t="str">
        <v>Antimony</v>
      </c>
      <c r="V93" s="1" t="str">
        <v>Antimony</v>
      </c>
      <c r="W93" s="1" t="str">
        <v>Antimony</v>
      </c>
      <c r="X93" s="1" t="str">
        <v>Antimony</v>
      </c>
      <c r="Y93" s="1" t="str">
        <v>Antimony</v>
      </c>
      <c r="Z93" s="1" t="str">
        <v>Antimony</v>
      </c>
      <c r="AA93" s="1" t="str">
        <v>Antimony</v>
      </c>
      <c r="AB93" s="1" t="str">
        <v>Antimony</v>
      </c>
    </row>
    <row r="94" spans="1:28" x14ac:dyDescent="0.2">
      <c r="A94" s="340" t="s">
        <v>1529</v>
      </c>
      <c r="B94" s="174" t="s">
        <v>222</v>
      </c>
      <c r="C94" s="174">
        <v>1</v>
      </c>
      <c r="D94" s="174"/>
      <c r="E94" s="138"/>
      <c r="F94" s="2" t="s">
        <v>1672</v>
      </c>
      <c r="I94" s="1" t="str">
        <v>ANTU</v>
      </c>
      <c r="J94" s="1" t="str">
        <v>ANTU</v>
      </c>
      <c r="K94" s="1" t="str">
        <v>ANTU</v>
      </c>
      <c r="L94" s="1" t="str">
        <v>ANTU</v>
      </c>
      <c r="M94" s="1" t="str">
        <v>ANTU</v>
      </c>
      <c r="N94" s="1" t="str">
        <v>ANTU</v>
      </c>
      <c r="O94" s="1" t="str">
        <v>ANTU</v>
      </c>
      <c r="P94" s="1" t="str">
        <v>ANTU</v>
      </c>
      <c r="Q94" s="1" t="str">
        <v>ANTU</v>
      </c>
      <c r="R94" s="1" t="str">
        <v>ANTU</v>
      </c>
      <c r="S94" s="1" t="str">
        <v>ANTU</v>
      </c>
      <c r="T94" s="1" t="str">
        <v>ANTU</v>
      </c>
      <c r="U94" s="1" t="str">
        <v>ANTU</v>
      </c>
      <c r="V94" s="1" t="str">
        <v>ANTU</v>
      </c>
      <c r="W94" s="1" t="str">
        <v>ANTU</v>
      </c>
      <c r="X94" s="1" t="str">
        <v>ANTU</v>
      </c>
      <c r="Y94" s="1" t="str">
        <v>ANTU</v>
      </c>
      <c r="Z94" s="1" t="str">
        <v>ANTU</v>
      </c>
      <c r="AA94" s="1" t="str">
        <v>ANTU</v>
      </c>
      <c r="AB94" s="1" t="str">
        <v>ANTU</v>
      </c>
    </row>
    <row r="95" spans="1:28" x14ac:dyDescent="0.2">
      <c r="A95" s="340" t="s">
        <v>1530</v>
      </c>
      <c r="B95" s="174" t="s">
        <v>222</v>
      </c>
      <c r="C95" s="174">
        <v>23</v>
      </c>
      <c r="D95" s="174"/>
      <c r="E95" s="138"/>
      <c r="F95" s="2" t="s">
        <v>1029</v>
      </c>
      <c r="I95" s="1" t="str">
        <v>Arsenic, elemental and inorganic compounds (except Arsine)</v>
      </c>
      <c r="J95" s="1" t="str">
        <v>Arsenic, elemental and inorganic compounds (except Arsine)</v>
      </c>
      <c r="K95" s="1" t="str">
        <v>Arsenic, elemental and inorganic compounds (except Arsine)</v>
      </c>
      <c r="L95" s="1" t="str">
        <v>Arsenic, elemental and inorganic compounds (except Arsine)</v>
      </c>
      <c r="M95" s="1" t="str">
        <v>Arsenic, elemental and inorganic compounds (except Arsine)</v>
      </c>
      <c r="N95" s="1" t="str">
        <v>Arsenic, elemental and inorganic compounds (except Arsine)</v>
      </c>
      <c r="O95" s="1" t="str">
        <v>Arsenic, elemental and inorganic compounds (except Arsine)</v>
      </c>
      <c r="P95" s="1" t="str">
        <v>Arsenic, elemental and inorganic compounds (except Arsine)</v>
      </c>
      <c r="Q95" s="1" t="str">
        <v>Arsenic, elemental and inorganic compounds (except Arsine)</v>
      </c>
      <c r="R95" s="1" t="str">
        <v>Arsenic, elemental and inorganic compounds (except Arsine)</v>
      </c>
      <c r="S95" s="1" t="str">
        <v>Arsenic, elemental and inorganic compounds (except Arsine)</v>
      </c>
      <c r="T95" s="1" t="str">
        <v>Arsenic, elemental and inorganic compounds (except Arsine)</v>
      </c>
      <c r="U95" s="1" t="str">
        <v>Arsenic, elemental and inorganic compounds (except Arsine)</v>
      </c>
      <c r="V95" s="1" t="str">
        <v>Arsenic, elemental and inorganic compounds (except Arsine)</v>
      </c>
      <c r="W95" s="1" t="str">
        <v>Arsenic, elemental and inorganic compounds (except Arsine)</v>
      </c>
      <c r="X95" s="1" t="str">
        <v>Arsenic, elemental and inorganic compounds (except Arsine)</v>
      </c>
      <c r="Y95" s="1" t="str">
        <v>Arsenic, elemental and inorganic compounds (except Arsine)</v>
      </c>
      <c r="Z95" s="1" t="str">
        <v>Arsenic, elemental and inorganic compounds (except Arsine)</v>
      </c>
      <c r="AA95" s="1" t="str">
        <v>Arsenic, elemental and inorganic compounds (except Arsine)</v>
      </c>
      <c r="AB95" s="1" t="str">
        <v>Arsenic, elemental and inorganic compounds (except Arsine)</v>
      </c>
    </row>
    <row r="96" spans="1:28" x14ac:dyDescent="0.2">
      <c r="A96" s="340" t="s">
        <v>223</v>
      </c>
      <c r="B96" s="292" t="s">
        <v>224</v>
      </c>
      <c r="C96" s="174">
        <v>0.1</v>
      </c>
      <c r="D96" s="174"/>
      <c r="E96" s="138"/>
      <c r="F96" s="2" t="s">
        <v>1029</v>
      </c>
      <c r="I96" s="1" t="str">
        <v>Arsine</v>
      </c>
      <c r="J96" s="1" t="str">
        <v>Arsine</v>
      </c>
      <c r="K96" s="1" t="str">
        <v>Arsine</v>
      </c>
      <c r="L96" s="1" t="str">
        <v>Arsine</v>
      </c>
      <c r="M96" s="1" t="str">
        <v>Arsine</v>
      </c>
      <c r="N96" s="1" t="str">
        <v>Arsine</v>
      </c>
      <c r="O96" s="1" t="str">
        <v>Arsine</v>
      </c>
      <c r="P96" s="1" t="str">
        <v>Arsine</v>
      </c>
      <c r="Q96" s="1" t="str">
        <v>Arsine</v>
      </c>
      <c r="R96" s="1" t="str">
        <v>Arsine</v>
      </c>
      <c r="S96" s="1" t="str">
        <v>Arsine</v>
      </c>
      <c r="T96" s="1" t="str">
        <v>Arsine</v>
      </c>
      <c r="U96" s="1" t="str">
        <v>Arsine</v>
      </c>
      <c r="V96" s="1" t="str">
        <v>Arsine</v>
      </c>
      <c r="W96" s="1" t="str">
        <v>Arsine</v>
      </c>
      <c r="X96" s="1" t="str">
        <v>Arsine</v>
      </c>
      <c r="Y96" s="1" t="str">
        <v>Arsine</v>
      </c>
      <c r="Z96" s="1" t="str">
        <v>Arsine</v>
      </c>
      <c r="AA96" s="1" t="str">
        <v>Arsine</v>
      </c>
      <c r="AB96" s="1" t="str">
        <v>Arsine</v>
      </c>
    </row>
    <row r="97" spans="1:28" x14ac:dyDescent="0.2">
      <c r="A97" s="340" t="s">
        <v>2141</v>
      </c>
      <c r="B97" s="174" t="s">
        <v>2142</v>
      </c>
      <c r="C97" s="174">
        <v>5</v>
      </c>
      <c r="D97" s="174"/>
      <c r="E97" s="138"/>
      <c r="F97" s="2" t="s">
        <v>1029</v>
      </c>
      <c r="I97" s="1" t="str">
        <v>Asphalt (petroleum) fumes</v>
      </c>
      <c r="J97" s="1" t="str">
        <v>Asphalt (petroleum) fumes</v>
      </c>
      <c r="K97" s="1" t="str">
        <v>Asphalt (petroleum) fumes</v>
      </c>
      <c r="L97" s="1" t="str">
        <v>Asphalt (petroleum) fumes</v>
      </c>
      <c r="M97" s="1" t="str">
        <v>Asphalt (petroleum) fumes</v>
      </c>
      <c r="N97" s="1" t="str">
        <v>Asphalt (petroleum) fumes</v>
      </c>
      <c r="O97" s="1" t="str">
        <v>Asphalt (petroleum) fumes</v>
      </c>
      <c r="P97" s="1" t="str">
        <v>Asphalt (petroleum) fumes</v>
      </c>
      <c r="Q97" s="1" t="str">
        <v>Asphalt (petroleum) fumes</v>
      </c>
      <c r="R97" s="1" t="str">
        <v>Asphalt (petroleum) fumes</v>
      </c>
      <c r="S97" s="1" t="str">
        <v>Asphalt (petroleum) fumes</v>
      </c>
      <c r="T97" s="1" t="str">
        <v>Asphalt (petroleum) fumes</v>
      </c>
      <c r="U97" s="1" t="str">
        <v>Asphalt (petroleum) fumes</v>
      </c>
      <c r="V97" s="1" t="str">
        <v>Asphalt (petroleum) fumes</v>
      </c>
      <c r="W97" s="1" t="str">
        <v>Asphalt (petroleum) fumes</v>
      </c>
      <c r="X97" s="1" t="str">
        <v>Asphalt (petroleum) fumes</v>
      </c>
      <c r="Y97" s="1" t="str">
        <v>Asphalt (petroleum) fumes</v>
      </c>
      <c r="Z97" s="1" t="str">
        <v>Asphalt (petroleum) fumes</v>
      </c>
      <c r="AA97" s="1" t="str">
        <v>Asphalt (petroleum) fumes</v>
      </c>
      <c r="AB97" s="1" t="str">
        <v>Asphalt (petroleum) fumes</v>
      </c>
    </row>
    <row r="98" spans="1:28" x14ac:dyDescent="0.2">
      <c r="A98" s="340" t="s">
        <v>225</v>
      </c>
      <c r="B98" s="174" t="s">
        <v>226</v>
      </c>
      <c r="C98" s="174">
        <v>5</v>
      </c>
      <c r="D98" s="174"/>
      <c r="E98" s="138"/>
      <c r="F98" s="2" t="s">
        <v>1029</v>
      </c>
      <c r="I98" s="1" t="str">
        <v>Atrazine</v>
      </c>
      <c r="J98" s="1" t="str">
        <v>Atrazine</v>
      </c>
      <c r="K98" s="1" t="str">
        <v>Atrazine</v>
      </c>
      <c r="L98" s="1" t="str">
        <v>Atrazine</v>
      </c>
      <c r="M98" s="1" t="str">
        <v>Atrazine</v>
      </c>
      <c r="N98" s="1" t="str">
        <v>Atrazine</v>
      </c>
      <c r="O98" s="1" t="str">
        <v>Atrazine</v>
      </c>
      <c r="P98" s="1" t="str">
        <v>Atrazine</v>
      </c>
      <c r="Q98" s="1" t="str">
        <v>Atrazine</v>
      </c>
      <c r="R98" s="1" t="str">
        <v>Atrazine</v>
      </c>
      <c r="S98" s="1" t="str">
        <v>Atrazine</v>
      </c>
      <c r="T98" s="1" t="str">
        <v>Atrazine</v>
      </c>
      <c r="U98" s="1" t="str">
        <v>Atrazine</v>
      </c>
      <c r="V98" s="1" t="str">
        <v>Atrazine</v>
      </c>
      <c r="W98" s="1" t="str">
        <v>Atrazine</v>
      </c>
      <c r="X98" s="1" t="str">
        <v>Atrazine</v>
      </c>
      <c r="Y98" s="1" t="str">
        <v>Atrazine</v>
      </c>
      <c r="Z98" s="1" t="str">
        <v>Atrazine</v>
      </c>
      <c r="AA98" s="1" t="str">
        <v>Atrazine</v>
      </c>
      <c r="AB98" s="1" t="str">
        <v>Atrazine</v>
      </c>
    </row>
    <row r="99" spans="1:28" x14ac:dyDescent="0.2">
      <c r="A99" s="340" t="s">
        <v>227</v>
      </c>
      <c r="B99" s="174" t="s">
        <v>2143</v>
      </c>
      <c r="C99" s="174">
        <v>0.1</v>
      </c>
      <c r="D99" s="174"/>
      <c r="E99" s="138"/>
      <c r="F99" s="2" t="s">
        <v>1029</v>
      </c>
      <c r="I99" s="1" t="str">
        <v>Azinphos-methyl</v>
      </c>
      <c r="J99" s="1" t="str">
        <v>Azinphos-methyl</v>
      </c>
      <c r="K99" s="1" t="str">
        <v>Azinphos-methyl</v>
      </c>
      <c r="L99" s="1" t="str">
        <v>Azinphos-methyl</v>
      </c>
      <c r="M99" s="1" t="str">
        <v>Azinphos-methyl</v>
      </c>
      <c r="N99" s="1" t="str">
        <v>Azinphos-methyl</v>
      </c>
      <c r="O99" s="1" t="str">
        <v>Azinphos-methyl</v>
      </c>
      <c r="P99" s="1" t="str">
        <v>Azinphos-methyl</v>
      </c>
      <c r="Q99" s="1" t="str">
        <v>Azinphos-methyl</v>
      </c>
      <c r="R99" s="1" t="str">
        <v>Azinphos-methyl</v>
      </c>
      <c r="S99" s="1" t="str">
        <v>Azinphos-methyl</v>
      </c>
      <c r="T99" s="1" t="str">
        <v>Azinphos-methyl</v>
      </c>
      <c r="U99" s="1" t="str">
        <v>Azinphos-methyl</v>
      </c>
      <c r="V99" s="1" t="str">
        <v>Azinphos-methyl</v>
      </c>
      <c r="W99" s="1" t="str">
        <v>Azinphos-methyl</v>
      </c>
      <c r="X99" s="1" t="str">
        <v>Azinphos-methyl</v>
      </c>
      <c r="Y99" s="1" t="str">
        <v>Azinphos-methyl</v>
      </c>
      <c r="Z99" s="1" t="str">
        <v>Azinphos-methyl</v>
      </c>
      <c r="AA99" s="1" t="str">
        <v>Azinphos-methyl</v>
      </c>
      <c r="AB99" s="1" t="str">
        <v>Azinphos-methyl</v>
      </c>
    </row>
    <row r="100" spans="1:28" x14ac:dyDescent="0.2">
      <c r="A100" s="340" t="s">
        <v>1531</v>
      </c>
      <c r="B100" s="174" t="s">
        <v>228</v>
      </c>
      <c r="C100" s="174">
        <v>3.5</v>
      </c>
      <c r="D100" s="174"/>
      <c r="E100" s="138"/>
      <c r="F100" s="2" t="s">
        <v>1031</v>
      </c>
      <c r="I100" s="1" t="str">
        <v>Barium and soluble compounds, as Ba</v>
      </c>
      <c r="J100" s="1" t="str">
        <v>Barium and soluble compounds, as Ba</v>
      </c>
      <c r="K100" s="1" t="str">
        <v>Barium and soluble compounds, as Ba</v>
      </c>
      <c r="L100" s="1" t="str">
        <v>Barium and soluble compounds, as Ba</v>
      </c>
      <c r="M100" s="1" t="str">
        <v>Barium and soluble compounds, as Ba</v>
      </c>
      <c r="N100" s="1" t="str">
        <v>Barium and soluble compounds, as Ba</v>
      </c>
      <c r="O100" s="1" t="str">
        <v>Barium and soluble compounds, as Ba</v>
      </c>
      <c r="P100" s="1" t="str">
        <v>Barium and soluble compounds, as Ba</v>
      </c>
      <c r="Q100" s="1" t="str">
        <v>Barium and soluble compounds, as Ba</v>
      </c>
      <c r="R100" s="1" t="str">
        <v>Barium and soluble compounds, as Ba</v>
      </c>
      <c r="S100" s="1" t="str">
        <v>Barium and soluble compounds, as Ba</v>
      </c>
      <c r="T100" s="1" t="str">
        <v>Barium and soluble compounds, as Ba</v>
      </c>
      <c r="U100" s="1" t="str">
        <v>Barium and soluble compounds, as Ba</v>
      </c>
      <c r="V100" s="1" t="str">
        <v>Barium and soluble compounds, as Ba</v>
      </c>
      <c r="W100" s="1" t="str">
        <v>Barium and soluble compounds, as Ba</v>
      </c>
      <c r="X100" s="1" t="str">
        <v>Barium and soluble compounds, as Ba</v>
      </c>
      <c r="Y100" s="1" t="str">
        <v>Barium and soluble compounds, as Ba</v>
      </c>
      <c r="Z100" s="1" t="str">
        <v>Barium and soluble compounds, as Ba</v>
      </c>
      <c r="AA100" s="1" t="str">
        <v>Barium and soluble compounds, as Ba</v>
      </c>
      <c r="AB100" s="1" t="str">
        <v>Barium and soluble compounds, as Ba</v>
      </c>
    </row>
    <row r="101" spans="1:28" x14ac:dyDescent="0.2">
      <c r="A101" s="340" t="s">
        <v>229</v>
      </c>
      <c r="B101" s="174" t="s">
        <v>230</v>
      </c>
      <c r="C101" s="174">
        <v>31</v>
      </c>
      <c r="D101" s="174"/>
      <c r="E101" s="138"/>
      <c r="F101" s="2" t="s">
        <v>1662</v>
      </c>
      <c r="I101" s="1" t="str">
        <v>Barium sulfate</v>
      </c>
      <c r="J101" s="1" t="str">
        <v>Barium sulfate</v>
      </c>
      <c r="K101" s="1" t="str">
        <v>Barium sulfate</v>
      </c>
      <c r="L101" s="1" t="str">
        <v>Barium sulfate</v>
      </c>
      <c r="M101" s="1" t="str">
        <v>Barium sulfate</v>
      </c>
      <c r="N101" s="1" t="str">
        <v>Barium sulfate</v>
      </c>
      <c r="O101" s="1" t="str">
        <v>Barium sulfate</v>
      </c>
      <c r="P101" s="1" t="str">
        <v>Barium sulfate</v>
      </c>
      <c r="Q101" s="1" t="str">
        <v>Barium sulfate</v>
      </c>
      <c r="R101" s="1" t="str">
        <v>Barium sulfate</v>
      </c>
      <c r="S101" s="1" t="str">
        <v>Barium sulfate</v>
      </c>
      <c r="T101" s="1" t="str">
        <v>Barium sulfate</v>
      </c>
      <c r="U101" s="1" t="str">
        <v>Barium sulfate</v>
      </c>
      <c r="V101" s="1" t="str">
        <v>Barium sulfate</v>
      </c>
      <c r="W101" s="1" t="str">
        <v>Barium sulfate</v>
      </c>
      <c r="X101" s="1" t="str">
        <v>Barium sulfate</v>
      </c>
      <c r="Y101" s="1" t="str">
        <v>Barium sulfate</v>
      </c>
      <c r="Z101" s="1" t="str">
        <v>Barium sulfate</v>
      </c>
      <c r="AA101" s="1" t="str">
        <v>Barium sulfate</v>
      </c>
      <c r="AB101" s="1" t="str">
        <v>Barium sulfate</v>
      </c>
    </row>
    <row r="102" spans="1:28" x14ac:dyDescent="0.2">
      <c r="A102" s="340" t="s">
        <v>1080</v>
      </c>
      <c r="B102" s="256" t="s">
        <v>1081</v>
      </c>
      <c r="C102" s="256">
        <v>29</v>
      </c>
      <c r="D102" s="174"/>
      <c r="E102" s="138"/>
      <c r="F102" s="2" t="s">
        <v>1030</v>
      </c>
      <c r="I102" s="1" t="str">
        <v>Benomyl</v>
      </c>
      <c r="J102" s="1" t="str">
        <v>Benomyl</v>
      </c>
      <c r="K102" s="1" t="str">
        <v>Benomyl</v>
      </c>
      <c r="L102" s="1" t="str">
        <v>Benomyl</v>
      </c>
      <c r="M102" s="1" t="str">
        <v>Benomyl</v>
      </c>
      <c r="N102" s="1" t="str">
        <v>Benomyl</v>
      </c>
      <c r="O102" s="1" t="str">
        <v>Benomyl</v>
      </c>
      <c r="P102" s="1" t="str">
        <v>Benomyl</v>
      </c>
      <c r="Q102" s="1" t="str">
        <v>Benomyl</v>
      </c>
      <c r="R102" s="1" t="str">
        <v>Benomyl</v>
      </c>
      <c r="S102" s="1" t="str">
        <v>Benomyl</v>
      </c>
      <c r="T102" s="1" t="str">
        <v>Benomyl</v>
      </c>
      <c r="U102" s="1" t="str">
        <v>Benomyl</v>
      </c>
      <c r="V102" s="1" t="str">
        <v>Benomyl</v>
      </c>
      <c r="W102" s="1" t="str">
        <v>Benomyl</v>
      </c>
      <c r="X102" s="1" t="str">
        <v>Benomyl</v>
      </c>
      <c r="Y102" s="1" t="str">
        <v>Benomyl</v>
      </c>
      <c r="Z102" s="1" t="str">
        <v>Benomyl</v>
      </c>
      <c r="AA102" s="1" t="str">
        <v>Benomyl</v>
      </c>
      <c r="AB102" s="1" t="str">
        <v>Benomyl</v>
      </c>
    </row>
    <row r="103" spans="1:28" x14ac:dyDescent="0.2">
      <c r="A103" s="340" t="s">
        <v>231</v>
      </c>
      <c r="B103" s="174" t="s">
        <v>232</v>
      </c>
      <c r="C103" s="174">
        <v>1.4</v>
      </c>
      <c r="D103" s="174"/>
      <c r="E103" s="138"/>
      <c r="F103" s="2" t="s">
        <v>1029</v>
      </c>
      <c r="I103" s="1" t="str">
        <v>Benzotrichloride</v>
      </c>
      <c r="J103" s="1" t="str">
        <v>Benzotrichloride</v>
      </c>
      <c r="K103" s="1" t="str">
        <v>Benzotrichloride</v>
      </c>
      <c r="L103" s="1" t="str">
        <v>Benzotrichloride</v>
      </c>
      <c r="M103" s="1" t="str">
        <v>Benzotrichloride</v>
      </c>
      <c r="N103" s="1" t="str">
        <v>Benzotrichloride</v>
      </c>
      <c r="O103" s="1" t="str">
        <v>Benzotrichloride</v>
      </c>
      <c r="P103" s="1" t="str">
        <v>Benzotrichloride</v>
      </c>
      <c r="Q103" s="1" t="str">
        <v>Benzotrichloride</v>
      </c>
      <c r="R103" s="1" t="str">
        <v>Benzotrichloride</v>
      </c>
      <c r="S103" s="1" t="str">
        <v>Benzotrichloride</v>
      </c>
      <c r="T103" s="1" t="str">
        <v>Benzotrichloride</v>
      </c>
      <c r="U103" s="1" t="str">
        <v>Benzotrichloride</v>
      </c>
      <c r="V103" s="1" t="str">
        <v>Benzotrichloride</v>
      </c>
      <c r="W103" s="1" t="str">
        <v>Benzotrichloride</v>
      </c>
      <c r="X103" s="1" t="str">
        <v>Benzotrichloride</v>
      </c>
      <c r="Y103" s="1" t="str">
        <v>Benzotrichloride</v>
      </c>
      <c r="Z103" s="1" t="str">
        <v>Benzotrichloride</v>
      </c>
      <c r="AA103" s="1" t="str">
        <v>Benzotrichloride</v>
      </c>
      <c r="AB103" s="1" t="str">
        <v>Benzotrichloride</v>
      </c>
    </row>
    <row r="104" spans="1:28" x14ac:dyDescent="0.2">
      <c r="A104" s="340" t="s">
        <v>894</v>
      </c>
      <c r="B104" s="174" t="s">
        <v>675</v>
      </c>
      <c r="C104" s="174">
        <v>0.4</v>
      </c>
      <c r="D104" s="174"/>
      <c r="E104" s="138"/>
      <c r="F104" s="2" t="s">
        <v>1029</v>
      </c>
      <c r="I104" s="1" t="str">
        <v>Benzoyl chloride</v>
      </c>
      <c r="J104" s="1" t="str">
        <v>Benzoyl chloride</v>
      </c>
      <c r="K104" s="1" t="str">
        <v>Benzoyl chloride</v>
      </c>
      <c r="L104" s="1" t="str">
        <v>Benzoyl chloride</v>
      </c>
      <c r="M104" s="1" t="str">
        <v>Benzoyl chloride</v>
      </c>
      <c r="N104" s="1" t="str">
        <v>Benzoyl chloride</v>
      </c>
      <c r="O104" s="1" t="str">
        <v>Benzoyl chloride</v>
      </c>
      <c r="P104" s="1" t="str">
        <v>Benzoyl chloride</v>
      </c>
      <c r="Q104" s="1" t="str">
        <v>Benzoyl chloride</v>
      </c>
      <c r="R104" s="1" t="str">
        <v>Benzoyl chloride</v>
      </c>
      <c r="S104" s="1" t="str">
        <v>Benzoyl chloride</v>
      </c>
      <c r="T104" s="1" t="str">
        <v>Benzoyl chloride</v>
      </c>
      <c r="U104" s="1" t="str">
        <v>Benzoyl chloride</v>
      </c>
      <c r="V104" s="1" t="str">
        <v>Benzoyl chloride</v>
      </c>
      <c r="W104" s="1" t="str">
        <v>Benzoyl chloride</v>
      </c>
      <c r="X104" s="1" t="str">
        <v>Benzoyl chloride</v>
      </c>
      <c r="Y104" s="1" t="str">
        <v>Benzoyl chloride</v>
      </c>
      <c r="Z104" s="1" t="str">
        <v>Benzoyl chloride</v>
      </c>
      <c r="AA104" s="1" t="str">
        <v>Benzoyl chloride</v>
      </c>
      <c r="AB104" s="1" t="str">
        <v>Benzoyl chloride</v>
      </c>
    </row>
    <row r="105" spans="1:28" x14ac:dyDescent="0.2">
      <c r="A105" s="340" t="s">
        <v>233</v>
      </c>
      <c r="B105" s="174" t="s">
        <v>234</v>
      </c>
      <c r="C105" s="174">
        <v>5.4</v>
      </c>
      <c r="D105" s="174"/>
      <c r="E105" s="138"/>
      <c r="F105" s="2" t="s">
        <v>1029</v>
      </c>
      <c r="I105" s="1" t="str">
        <v>Benzoyl peroxide</v>
      </c>
      <c r="J105" s="1" t="str">
        <v>Benzoyl peroxide</v>
      </c>
      <c r="K105" s="1" t="str">
        <v>Benzoyl peroxide</v>
      </c>
      <c r="L105" s="1" t="str">
        <v>Benzoyl peroxide</v>
      </c>
      <c r="M105" s="1" t="str">
        <v>Benzoyl peroxide</v>
      </c>
      <c r="N105" s="1" t="str">
        <v>Benzoyl peroxide</v>
      </c>
      <c r="O105" s="1" t="str">
        <v>Benzoyl peroxide</v>
      </c>
      <c r="P105" s="1" t="str">
        <v>Benzoyl peroxide</v>
      </c>
      <c r="Q105" s="1" t="str">
        <v>Benzoyl peroxide</v>
      </c>
      <c r="R105" s="1" t="str">
        <v>Benzoyl peroxide</v>
      </c>
      <c r="S105" s="1" t="str">
        <v>Benzoyl peroxide</v>
      </c>
      <c r="T105" s="1" t="str">
        <v>Benzoyl peroxide</v>
      </c>
      <c r="U105" s="1" t="str">
        <v>Benzoyl peroxide</v>
      </c>
      <c r="V105" s="1" t="str">
        <v>Benzoyl peroxide</v>
      </c>
      <c r="W105" s="1" t="str">
        <v>Benzoyl peroxide</v>
      </c>
      <c r="X105" s="1" t="str">
        <v>Benzoyl peroxide</v>
      </c>
      <c r="Y105" s="1" t="str">
        <v>Benzoyl peroxide</v>
      </c>
      <c r="Z105" s="1" t="str">
        <v>Benzoyl peroxide</v>
      </c>
      <c r="AA105" s="1" t="str">
        <v>Benzoyl peroxide</v>
      </c>
      <c r="AB105" s="1" t="str">
        <v>Benzoyl peroxide</v>
      </c>
    </row>
    <row r="106" spans="1:28" x14ac:dyDescent="0.2">
      <c r="A106" s="340" t="s">
        <v>235</v>
      </c>
      <c r="B106" s="174" t="s">
        <v>236</v>
      </c>
      <c r="C106" s="174">
        <v>23</v>
      </c>
      <c r="D106" s="174"/>
      <c r="E106" s="138"/>
      <c r="F106" s="2" t="s">
        <v>1029</v>
      </c>
      <c r="I106" s="1" t="str">
        <v>Benzyl acetate</v>
      </c>
      <c r="J106" s="1" t="str">
        <v>Benzyl acetate</v>
      </c>
      <c r="K106" s="1" t="str">
        <v>Benzyl acetate</v>
      </c>
      <c r="L106" s="1" t="str">
        <v>Benzyl acetate</v>
      </c>
      <c r="M106" s="1" t="str">
        <v>Benzyl acetate</v>
      </c>
      <c r="N106" s="1" t="str">
        <v>Benzyl acetate</v>
      </c>
      <c r="O106" s="1" t="str">
        <v>Benzyl acetate</v>
      </c>
      <c r="P106" s="1" t="str">
        <v>Benzyl acetate</v>
      </c>
      <c r="Q106" s="1" t="str">
        <v>Benzyl acetate</v>
      </c>
      <c r="R106" s="1" t="str">
        <v>Benzyl acetate</v>
      </c>
      <c r="S106" s="1" t="str">
        <v>Benzyl acetate</v>
      </c>
      <c r="T106" s="1" t="str">
        <v>Benzyl acetate</v>
      </c>
      <c r="U106" s="1" t="str">
        <v>Benzyl acetate</v>
      </c>
      <c r="V106" s="1" t="str">
        <v>Benzyl acetate</v>
      </c>
      <c r="W106" s="1" t="str">
        <v>Benzyl acetate</v>
      </c>
      <c r="X106" s="1" t="str">
        <v>Benzyl acetate</v>
      </c>
      <c r="Y106" s="1" t="str">
        <v>Benzyl acetate</v>
      </c>
      <c r="Z106" s="1" t="str">
        <v>Benzyl acetate</v>
      </c>
      <c r="AA106" s="1" t="str">
        <v>Benzyl acetate</v>
      </c>
      <c r="AB106" s="1" t="str">
        <v>Benzyl acetate</v>
      </c>
    </row>
    <row r="107" spans="1:28" x14ac:dyDescent="0.2">
      <c r="A107" s="340" t="s">
        <v>1100</v>
      </c>
      <c r="B107" s="256" t="s">
        <v>1101</v>
      </c>
      <c r="C107" s="256">
        <v>10</v>
      </c>
      <c r="D107" s="174"/>
      <c r="E107" s="138"/>
      <c r="F107" s="2" t="s">
        <v>1661</v>
      </c>
      <c r="I107" s="1" t="str">
        <v>Benzyl chloride</v>
      </c>
      <c r="J107" s="1" t="str">
        <v>Benzyl chloride</v>
      </c>
      <c r="K107" s="1" t="str">
        <v>Benzyl chloride</v>
      </c>
      <c r="L107" s="1" t="str">
        <v>Benzyl chloride</v>
      </c>
      <c r="M107" s="1" t="str">
        <v>Benzyl chloride</v>
      </c>
      <c r="N107" s="1" t="str">
        <v>Benzyl chloride</v>
      </c>
      <c r="O107" s="1" t="str">
        <v>Benzyl chloride</v>
      </c>
      <c r="P107" s="1" t="str">
        <v>Benzyl chloride</v>
      </c>
      <c r="Q107" s="1" t="str">
        <v>Benzyl chloride</v>
      </c>
      <c r="R107" s="1" t="str">
        <v>Benzyl chloride</v>
      </c>
      <c r="S107" s="1" t="str">
        <v>Benzyl chloride</v>
      </c>
      <c r="T107" s="1" t="str">
        <v>Benzyl chloride</v>
      </c>
      <c r="U107" s="1" t="str">
        <v>Benzyl chloride</v>
      </c>
      <c r="V107" s="1" t="str">
        <v>Benzyl chloride</v>
      </c>
      <c r="W107" s="1" t="str">
        <v>Benzyl chloride</v>
      </c>
      <c r="X107" s="1" t="str">
        <v>Benzyl chloride</v>
      </c>
      <c r="Y107" s="1" t="str">
        <v>Benzyl chloride</v>
      </c>
      <c r="Z107" s="1" t="str">
        <v>Benzyl chloride</v>
      </c>
      <c r="AA107" s="1" t="str">
        <v>Benzyl chloride</v>
      </c>
      <c r="AB107" s="1" t="str">
        <v>Benzyl chloride</v>
      </c>
    </row>
    <row r="108" spans="1:28" x14ac:dyDescent="0.2">
      <c r="A108" s="340" t="s">
        <v>237</v>
      </c>
      <c r="B108" s="174" t="s">
        <v>238</v>
      </c>
      <c r="C108" s="174">
        <v>2</v>
      </c>
      <c r="D108" s="174"/>
      <c r="E108" s="138"/>
      <c r="F108" s="2" t="s">
        <v>1029</v>
      </c>
      <c r="I108" s="1" t="str">
        <v>Biphenyl</v>
      </c>
      <c r="J108" s="1" t="str">
        <v>Biphenyl</v>
      </c>
      <c r="K108" s="1" t="str">
        <v>Biphenyl</v>
      </c>
      <c r="L108" s="1" t="str">
        <v>Biphenyl</v>
      </c>
      <c r="M108" s="1" t="str">
        <v>Biphenyl</v>
      </c>
      <c r="N108" s="1" t="str">
        <v>Biphenyl</v>
      </c>
      <c r="O108" s="1" t="str">
        <v>Biphenyl</v>
      </c>
      <c r="P108" s="1" t="str">
        <v>Biphenyl</v>
      </c>
      <c r="Q108" s="1" t="str">
        <v>Biphenyl</v>
      </c>
      <c r="R108" s="1" t="str">
        <v>Biphenyl</v>
      </c>
      <c r="S108" s="1" t="str">
        <v>Biphenyl</v>
      </c>
      <c r="T108" s="1" t="str">
        <v>Biphenyl</v>
      </c>
      <c r="U108" s="1" t="str">
        <v>Biphenyl</v>
      </c>
      <c r="V108" s="1" t="str">
        <v>Biphenyl</v>
      </c>
      <c r="W108" s="1" t="str">
        <v>Biphenyl</v>
      </c>
      <c r="X108" s="1" t="str">
        <v>Biphenyl</v>
      </c>
      <c r="Y108" s="1" t="str">
        <v>Biphenyl</v>
      </c>
      <c r="Z108" s="1" t="str">
        <v>Biphenyl</v>
      </c>
      <c r="AA108" s="1" t="str">
        <v>Biphenyl</v>
      </c>
      <c r="AB108" s="1" t="str">
        <v>Biphenyl</v>
      </c>
    </row>
    <row r="109" spans="1:28" x14ac:dyDescent="0.2">
      <c r="A109" s="340" t="s">
        <v>239</v>
      </c>
      <c r="B109" s="174" t="s">
        <v>240</v>
      </c>
      <c r="C109" s="174">
        <v>0.5</v>
      </c>
      <c r="D109" s="174"/>
      <c r="E109" s="138"/>
      <c r="F109" s="2" t="s">
        <v>1029</v>
      </c>
      <c r="I109" s="1" t="str">
        <v>bis(Chloromethyl) ether</v>
      </c>
      <c r="J109" s="1" t="str">
        <v>bis(Chloromethyl) ether</v>
      </c>
      <c r="K109" s="1" t="str">
        <v>bis(Chloromethyl) ether</v>
      </c>
      <c r="L109" s="1" t="str">
        <v>bis(Chloromethyl) ether</v>
      </c>
      <c r="M109" s="1" t="str">
        <v>bis(Chloromethyl) ether</v>
      </c>
      <c r="N109" s="1" t="str">
        <v>bis(Chloromethyl) ether</v>
      </c>
      <c r="O109" s="1" t="str">
        <v>bis(Chloromethyl) ether</v>
      </c>
      <c r="P109" s="1" t="str">
        <v>bis(Chloromethyl) ether</v>
      </c>
      <c r="Q109" s="1" t="str">
        <v>bis(Chloromethyl) ether</v>
      </c>
      <c r="R109" s="1" t="str">
        <v>bis(Chloromethyl) ether</v>
      </c>
      <c r="S109" s="1" t="str">
        <v>bis(Chloromethyl) ether</v>
      </c>
      <c r="T109" s="1" t="str">
        <v>bis(Chloromethyl) ether</v>
      </c>
      <c r="U109" s="1" t="str">
        <v>bis(Chloromethyl) ether</v>
      </c>
      <c r="V109" s="1" t="str">
        <v>bis(Chloromethyl) ether</v>
      </c>
      <c r="W109" s="1" t="str">
        <v>bis(Chloromethyl) ether</v>
      </c>
      <c r="X109" s="1" t="str">
        <v>bis(Chloromethyl) ether</v>
      </c>
      <c r="Y109" s="1" t="str">
        <v>bis(Chloromethyl) ether</v>
      </c>
      <c r="Z109" s="1" t="str">
        <v>bis(Chloromethyl) ether</v>
      </c>
      <c r="AA109" s="1" t="str">
        <v>bis(Chloromethyl) ether</v>
      </c>
      <c r="AB109" s="1" t="str">
        <v>bis(Chloromethyl) ether</v>
      </c>
    </row>
    <row r="110" spans="1:28" x14ac:dyDescent="0.2">
      <c r="A110" s="340" t="s">
        <v>241</v>
      </c>
      <c r="B110" s="255" t="s">
        <v>242</v>
      </c>
      <c r="C110" s="255">
        <v>0.5</v>
      </c>
      <c r="D110" s="255"/>
      <c r="E110" s="168"/>
      <c r="F110" s="2" t="s">
        <v>1029</v>
      </c>
      <c r="I110" s="1" t="str">
        <v>Bismuth telluride, Se-doped</v>
      </c>
      <c r="J110" s="1" t="str">
        <v>Bismuth telluride, Se-doped</v>
      </c>
      <c r="K110" s="1" t="str">
        <v>Bismuth telluride, Se-doped</v>
      </c>
      <c r="L110" s="1" t="str">
        <v>Bismuth telluride, Se-doped</v>
      </c>
      <c r="M110" s="1" t="str">
        <v>Bismuth telluride, Se-doped</v>
      </c>
      <c r="N110" s="1" t="str">
        <v>Bismuth telluride, Se-doped</v>
      </c>
      <c r="O110" s="1" t="str">
        <v>Bismuth telluride, Se-doped</v>
      </c>
      <c r="P110" s="1" t="str">
        <v>Bismuth telluride, Se-doped</v>
      </c>
      <c r="Q110" s="1" t="str">
        <v>Bismuth telluride, Se-doped</v>
      </c>
      <c r="R110" s="1" t="str">
        <v>Bismuth telluride, Se-doped</v>
      </c>
      <c r="S110" s="1" t="str">
        <v>Bismuth telluride, Se-doped</v>
      </c>
      <c r="T110" s="1" t="str">
        <v>Bismuth telluride, Se-doped</v>
      </c>
      <c r="U110" s="1" t="str">
        <v>Bismuth telluride, Se-doped</v>
      </c>
      <c r="V110" s="1" t="str">
        <v>Bismuth telluride, Se-doped</v>
      </c>
      <c r="W110" s="1" t="str">
        <v>Bismuth telluride, Se-doped</v>
      </c>
      <c r="X110" s="1" t="str">
        <v>Bismuth telluride, Se-doped</v>
      </c>
      <c r="Y110" s="1" t="str">
        <v>Bismuth telluride, Se-doped</v>
      </c>
      <c r="Z110" s="1" t="str">
        <v>Bismuth telluride, Se-doped</v>
      </c>
      <c r="AA110" s="1" t="str">
        <v>Bismuth telluride, Se-doped</v>
      </c>
      <c r="AB110" s="1" t="str">
        <v>Bismuth telluride, Se-doped</v>
      </c>
    </row>
    <row r="111" spans="1:28" x14ac:dyDescent="0.2">
      <c r="A111" s="340" t="s">
        <v>243</v>
      </c>
      <c r="B111" s="174" t="s">
        <v>244</v>
      </c>
      <c r="C111" s="174">
        <v>0.5</v>
      </c>
      <c r="D111" s="174"/>
      <c r="E111" s="138"/>
      <c r="F111" s="2" t="s">
        <v>1029</v>
      </c>
      <c r="I111" s="1" t="str">
        <v>Bismuth telluride, Undoped</v>
      </c>
      <c r="J111" s="1" t="str">
        <v>Bismuth telluride, Undoped</v>
      </c>
      <c r="K111" s="1" t="str">
        <v>Bismuth telluride, Undoped</v>
      </c>
      <c r="L111" s="1" t="str">
        <v>Bismuth telluride, Undoped</v>
      </c>
      <c r="M111" s="1" t="str">
        <v>Bismuth telluride, Undoped</v>
      </c>
      <c r="N111" s="1" t="str">
        <v>Bismuth telluride, Undoped</v>
      </c>
      <c r="O111" s="1" t="str">
        <v>Bismuth telluride, Undoped</v>
      </c>
      <c r="P111" s="1" t="str">
        <v>Bismuth telluride, Undoped</v>
      </c>
      <c r="Q111" s="1" t="str">
        <v>Bismuth telluride, Undoped</v>
      </c>
      <c r="R111" s="1" t="str">
        <v>Bismuth telluride, Undoped</v>
      </c>
      <c r="S111" s="1" t="str">
        <v>Bismuth telluride, Undoped</v>
      </c>
      <c r="T111" s="1" t="str">
        <v>Bismuth telluride, Undoped</v>
      </c>
      <c r="U111" s="1" t="str">
        <v>Bismuth telluride, Undoped</v>
      </c>
      <c r="V111" s="1" t="str">
        <v>Bismuth telluride, Undoped</v>
      </c>
      <c r="W111" s="1" t="str">
        <v>Bismuth telluride, Undoped</v>
      </c>
      <c r="X111" s="1" t="str">
        <v>Bismuth telluride, Undoped</v>
      </c>
      <c r="Y111" s="1" t="str">
        <v>Bismuth telluride, Undoped</v>
      </c>
      <c r="Z111" s="1" t="str">
        <v>Bismuth telluride, Undoped</v>
      </c>
      <c r="AA111" s="1" t="str">
        <v>Bismuth telluride, Undoped</v>
      </c>
      <c r="AB111" s="1" t="str">
        <v>Bismuth telluride, Undoped</v>
      </c>
    </row>
    <row r="112" spans="1:28" x14ac:dyDescent="0.2">
      <c r="A112" s="340" t="s">
        <v>245</v>
      </c>
      <c r="B112" s="174" t="s">
        <v>246</v>
      </c>
      <c r="C112" s="174">
        <v>1.5</v>
      </c>
      <c r="D112" s="174"/>
      <c r="E112" s="138"/>
      <c r="F112" s="2" t="s">
        <v>1673</v>
      </c>
      <c r="I112" s="1" t="str">
        <v>Borates, tetra, sodium salts - Anhydrous</v>
      </c>
      <c r="J112" s="1" t="str">
        <v>Borates, tetra, sodium salts - Anhydrous</v>
      </c>
      <c r="K112" s="1" t="str">
        <v>Borates, tetra, sodium salts - Anhydrous</v>
      </c>
      <c r="L112" s="1" t="str">
        <v>Borates, tetra, sodium salts - Anhydrous</v>
      </c>
      <c r="M112" s="1" t="str">
        <v>Borates, tetra, sodium salts - Anhydrous</v>
      </c>
      <c r="N112" s="1" t="str">
        <v>Borates, tetra, sodium salts - Anhydrous</v>
      </c>
      <c r="O112" s="1" t="str">
        <v>Borates, tetra, sodium salts - Anhydrous</v>
      </c>
      <c r="P112" s="1" t="str">
        <v>Borates, tetra, sodium salts - Anhydrous</v>
      </c>
      <c r="Q112" s="1" t="str">
        <v>Borates, tetra, sodium salts - Anhydrous</v>
      </c>
      <c r="R112" s="1" t="str">
        <v>Borates, tetra, sodium salts - Anhydrous</v>
      </c>
      <c r="S112" s="1" t="str">
        <v>Borates, tetra, sodium salts - Anhydrous</v>
      </c>
      <c r="T112" s="1" t="str">
        <v>Borates, tetra, sodium salts - Anhydrous</v>
      </c>
      <c r="U112" s="1" t="str">
        <v>Borates, tetra, sodium salts - Anhydrous</v>
      </c>
      <c r="V112" s="1" t="str">
        <v>Borates, tetra, sodium salts - Anhydrous</v>
      </c>
      <c r="W112" s="1" t="str">
        <v>Borates, tetra, sodium salts - Anhydrous</v>
      </c>
      <c r="X112" s="1" t="str">
        <v>Borates, tetra, sodium salts - Anhydrous</v>
      </c>
      <c r="Y112" s="1" t="str">
        <v>Borates, tetra, sodium salts - Anhydrous</v>
      </c>
      <c r="Z112" s="1" t="str">
        <v>Borates, tetra, sodium salts - Anhydrous</v>
      </c>
      <c r="AA112" s="1" t="str">
        <v>Borates, tetra, sodium salts - Anhydrous</v>
      </c>
      <c r="AB112" s="1" t="str">
        <v>Borates, tetra, sodium salts - Anhydrous</v>
      </c>
    </row>
    <row r="113" spans="1:28" x14ac:dyDescent="0.2">
      <c r="A113" s="340" t="s">
        <v>247</v>
      </c>
      <c r="B113" s="174" t="s">
        <v>248</v>
      </c>
      <c r="C113" s="174">
        <v>0.28000000000000003</v>
      </c>
      <c r="D113" s="174"/>
      <c r="E113" s="138"/>
      <c r="F113" s="2" t="s">
        <v>1673</v>
      </c>
      <c r="I113" s="1" t="str">
        <v>Borates, tetra, sodium salts – Decahydrate</v>
      </c>
      <c r="J113" s="1" t="str">
        <v>Borates, tetra, sodium salts – Decahydrate</v>
      </c>
      <c r="K113" s="1" t="str">
        <v>Borates, tetra, sodium salts – Decahydrate</v>
      </c>
      <c r="L113" s="1" t="str">
        <v>Borates, tetra, sodium salts – Decahydrate</v>
      </c>
      <c r="M113" s="1" t="str">
        <v>Borates, tetra, sodium salts – Decahydrate</v>
      </c>
      <c r="N113" s="1" t="str">
        <v>Borates, tetra, sodium salts – Decahydrate</v>
      </c>
      <c r="O113" s="1" t="str">
        <v>Borates, tetra, sodium salts – Decahydrate</v>
      </c>
      <c r="P113" s="1" t="str">
        <v>Borates, tetra, sodium salts – Decahydrate</v>
      </c>
      <c r="Q113" s="1" t="str">
        <v>Borates, tetra, sodium salts – Decahydrate</v>
      </c>
      <c r="R113" s="1" t="str">
        <v>Borates, tetra, sodium salts – Decahydrate</v>
      </c>
      <c r="S113" s="1" t="str">
        <v>Borates, tetra, sodium salts – Decahydrate</v>
      </c>
      <c r="T113" s="1" t="str">
        <v>Borates, tetra, sodium salts – Decahydrate</v>
      </c>
      <c r="U113" s="1" t="str">
        <v>Borates, tetra, sodium salts – Decahydrate</v>
      </c>
      <c r="V113" s="1" t="str">
        <v>Borates, tetra, sodium salts – Decahydrate</v>
      </c>
      <c r="W113" s="1" t="str">
        <v>Borates, tetra, sodium salts – Decahydrate</v>
      </c>
      <c r="X113" s="1" t="str">
        <v>Borates, tetra, sodium salts – Decahydrate</v>
      </c>
      <c r="Y113" s="1" t="str">
        <v>Borates, tetra, sodium salts – Decahydrate</v>
      </c>
      <c r="Z113" s="1" t="str">
        <v>Borates, tetra, sodium salts – Decahydrate</v>
      </c>
      <c r="AA113" s="1" t="str">
        <v>Borates, tetra, sodium salts – Decahydrate</v>
      </c>
      <c r="AB113" s="1" t="str">
        <v>Borates, tetra, sodium salts – Decahydrate</v>
      </c>
    </row>
    <row r="114" spans="1:28" x14ac:dyDescent="0.2">
      <c r="A114" s="340" t="s">
        <v>249</v>
      </c>
      <c r="B114" s="174" t="s">
        <v>2144</v>
      </c>
      <c r="C114" s="174">
        <v>0.38</v>
      </c>
      <c r="D114" s="174" t="s">
        <v>250</v>
      </c>
      <c r="E114" s="138"/>
      <c r="F114" s="2" t="s">
        <v>1673</v>
      </c>
      <c r="I114" s="1" t="str">
        <v>Borates, tetra, sodium salts - Pentahydrate</v>
      </c>
      <c r="J114" s="1" t="str">
        <v>Borates, tetra, sodium salts - Pentahydrate</v>
      </c>
      <c r="K114" s="1" t="str">
        <v>Borates, tetra, sodium salts - Pentahydrate</v>
      </c>
      <c r="L114" s="1" t="str">
        <v>Borates, tetra, sodium salts - Pentahydrate</v>
      </c>
      <c r="M114" s="1" t="str">
        <v>Borates, tetra, sodium salts - Pentahydrate</v>
      </c>
      <c r="N114" s="1" t="str">
        <v>Borates, tetra, sodium salts - Pentahydrate</v>
      </c>
      <c r="O114" s="1" t="str">
        <v>Borates, tetra, sodium salts - Pentahydrate</v>
      </c>
      <c r="P114" s="1" t="str">
        <v>Borates, tetra, sodium salts - Pentahydrate</v>
      </c>
      <c r="Q114" s="1" t="str">
        <v>Borates, tetra, sodium salts - Pentahydrate</v>
      </c>
      <c r="R114" s="1" t="str">
        <v>Borates, tetra, sodium salts - Pentahydrate</v>
      </c>
      <c r="S114" s="1" t="str">
        <v>Borates, tetra, sodium salts - Pentahydrate</v>
      </c>
      <c r="T114" s="1" t="str">
        <v>Borates, tetra, sodium salts - Pentahydrate</v>
      </c>
      <c r="U114" s="1" t="str">
        <v>Borates, tetra, sodium salts - Pentahydrate</v>
      </c>
      <c r="V114" s="1" t="str">
        <v>Borates, tetra, sodium salts - Pentahydrate</v>
      </c>
      <c r="W114" s="1" t="str">
        <v>Borates, tetra, sodium salts - Pentahydrate</v>
      </c>
      <c r="X114" s="1" t="str">
        <v>Borates, tetra, sodium salts - Pentahydrate</v>
      </c>
      <c r="Y114" s="1" t="str">
        <v>Borates, tetra, sodium salts - Pentahydrate</v>
      </c>
      <c r="Z114" s="1" t="str">
        <v>Borates, tetra, sodium salts - Pentahydrate</v>
      </c>
      <c r="AA114" s="1" t="str">
        <v>Borates, tetra, sodium salts - Pentahydrate</v>
      </c>
      <c r="AB114" s="1" t="str">
        <v>Borates, tetra, sodium salts - Pentahydrate</v>
      </c>
    </row>
    <row r="115" spans="1:28" x14ac:dyDescent="0.2">
      <c r="A115" s="340" t="s">
        <v>251</v>
      </c>
      <c r="B115" s="174" t="s">
        <v>252</v>
      </c>
      <c r="C115" s="174">
        <v>3.2</v>
      </c>
      <c r="D115" s="174" t="s">
        <v>253</v>
      </c>
      <c r="E115" s="138"/>
      <c r="F115" s="2" t="s">
        <v>1029</v>
      </c>
      <c r="I115" s="1" t="str">
        <v>Boron oxide</v>
      </c>
      <c r="J115" s="1" t="str">
        <v>Boron oxide</v>
      </c>
      <c r="K115" s="1" t="str">
        <v>Boron oxide</v>
      </c>
      <c r="L115" s="1" t="str">
        <v>Boron oxide</v>
      </c>
      <c r="M115" s="1" t="str">
        <v>Boron oxide</v>
      </c>
      <c r="N115" s="1" t="str">
        <v>Boron oxide</v>
      </c>
      <c r="O115" s="1" t="str">
        <v>Boron oxide</v>
      </c>
      <c r="P115" s="1" t="str">
        <v>Boron oxide</v>
      </c>
      <c r="Q115" s="1" t="str">
        <v>Boron oxide</v>
      </c>
      <c r="R115" s="1" t="str">
        <v>Boron oxide</v>
      </c>
      <c r="S115" s="1" t="str">
        <v>Boron oxide</v>
      </c>
      <c r="T115" s="1" t="str">
        <v>Boron oxide</v>
      </c>
      <c r="U115" s="1" t="str">
        <v>Boron oxide</v>
      </c>
      <c r="V115" s="1" t="str">
        <v>Boron oxide</v>
      </c>
      <c r="W115" s="1" t="str">
        <v>Boron oxide</v>
      </c>
      <c r="X115" s="1" t="str">
        <v>Boron oxide</v>
      </c>
      <c r="Y115" s="1" t="str">
        <v>Boron oxide</v>
      </c>
      <c r="Z115" s="1" t="str">
        <v>Boron oxide</v>
      </c>
      <c r="AA115" s="1" t="str">
        <v>Boron oxide</v>
      </c>
      <c r="AB115" s="1" t="str">
        <v>Boron oxide</v>
      </c>
    </row>
    <row r="116" spans="1:28" x14ac:dyDescent="0.2">
      <c r="A116" s="340" t="s">
        <v>254</v>
      </c>
      <c r="B116" s="174" t="s">
        <v>255</v>
      </c>
      <c r="C116" s="174">
        <v>3.8</v>
      </c>
      <c r="D116" s="174" t="s">
        <v>256</v>
      </c>
      <c r="E116" s="138"/>
      <c r="I116" s="1" t="str">
        <v>Boron tribromide</v>
      </c>
      <c r="J116" s="1" t="str">
        <v>Boron tribromide</v>
      </c>
      <c r="K116" s="1" t="str">
        <v>Boron tribromide</v>
      </c>
      <c r="L116" s="1" t="str">
        <v>Boron tribromide</v>
      </c>
      <c r="M116" s="1" t="str">
        <v>Boron tribromide</v>
      </c>
      <c r="N116" s="1" t="str">
        <v>Boron tribromide</v>
      </c>
      <c r="O116" s="1" t="str">
        <v>Boron tribromide</v>
      </c>
      <c r="P116" s="1" t="str">
        <v>Boron tribromide</v>
      </c>
      <c r="Q116" s="1" t="str">
        <v>Boron tribromide</v>
      </c>
      <c r="R116" s="1" t="str">
        <v>Boron tribromide</v>
      </c>
      <c r="S116" s="1" t="str">
        <v>Boron tribromide</v>
      </c>
      <c r="T116" s="1" t="str">
        <v>Boron tribromide</v>
      </c>
      <c r="U116" s="1" t="str">
        <v>Boron tribromide</v>
      </c>
      <c r="V116" s="1" t="str">
        <v>Boron tribromide</v>
      </c>
      <c r="W116" s="1" t="str">
        <v>Boron tribromide</v>
      </c>
      <c r="X116" s="1" t="str">
        <v>Boron tribromide</v>
      </c>
      <c r="Y116" s="1" t="str">
        <v>Boron tribromide</v>
      </c>
      <c r="Z116" s="1" t="str">
        <v>Boron tribromide</v>
      </c>
      <c r="AA116" s="1" t="str">
        <v>Boron tribromide</v>
      </c>
      <c r="AB116" s="1" t="str">
        <v>Boron tribromide</v>
      </c>
    </row>
    <row r="117" spans="1:28" x14ac:dyDescent="0.2">
      <c r="A117" s="340" t="s">
        <v>1532</v>
      </c>
      <c r="B117" s="174" t="s">
        <v>257</v>
      </c>
      <c r="C117" s="174">
        <v>0.32</v>
      </c>
      <c r="D117" s="174"/>
      <c r="E117" s="138"/>
      <c r="I117" s="1" t="str">
        <v>Bromacil</v>
      </c>
      <c r="J117" s="1" t="str">
        <v>Bromacil</v>
      </c>
      <c r="K117" s="1" t="str">
        <v>Bromacil</v>
      </c>
      <c r="L117" s="1" t="str">
        <v>Bromacil</v>
      </c>
      <c r="M117" s="1" t="str">
        <v>Bromacil</v>
      </c>
      <c r="N117" s="1" t="str">
        <v>Bromacil</v>
      </c>
      <c r="O117" s="1" t="str">
        <v>Bromacil</v>
      </c>
      <c r="P117" s="1" t="str">
        <v>Bromacil</v>
      </c>
      <c r="Q117" s="1" t="str">
        <v>Bromacil</v>
      </c>
      <c r="R117" s="1" t="str">
        <v>Bromacil</v>
      </c>
      <c r="S117" s="1" t="str">
        <v>Bromacil</v>
      </c>
      <c r="T117" s="1" t="str">
        <v>Bromacil</v>
      </c>
      <c r="U117" s="1" t="str">
        <v>Bromacil</v>
      </c>
      <c r="V117" s="1" t="str">
        <v>Bromacil</v>
      </c>
      <c r="W117" s="1" t="str">
        <v>Bromacil</v>
      </c>
      <c r="X117" s="1" t="str">
        <v>Bromacil</v>
      </c>
      <c r="Y117" s="1" t="str">
        <v>Bromacil</v>
      </c>
      <c r="Z117" s="1" t="str">
        <v>Bromacil</v>
      </c>
      <c r="AA117" s="1" t="str">
        <v>Bromacil</v>
      </c>
      <c r="AB117" s="1" t="str">
        <v>Bromacil</v>
      </c>
    </row>
    <row r="118" spans="1:28" x14ac:dyDescent="0.2">
      <c r="A118" s="340" t="s">
        <v>258</v>
      </c>
      <c r="B118" s="174" t="s">
        <v>259</v>
      </c>
      <c r="C118" s="174">
        <v>0.23</v>
      </c>
      <c r="D118" s="174"/>
      <c r="E118" s="138"/>
      <c r="I118" s="1" t="str">
        <v>Bromine</v>
      </c>
      <c r="J118" s="1" t="str">
        <v>Bromine</v>
      </c>
      <c r="K118" s="1" t="str">
        <v>Bromine</v>
      </c>
      <c r="L118" s="1" t="str">
        <v>Bromine</v>
      </c>
      <c r="M118" s="1" t="str">
        <v>Bromine</v>
      </c>
      <c r="N118" s="1" t="str">
        <v>Bromine</v>
      </c>
      <c r="O118" s="1" t="str">
        <v>Bromine</v>
      </c>
      <c r="P118" s="1" t="str">
        <v>Bromine</v>
      </c>
      <c r="Q118" s="1" t="str">
        <v>Bromine</v>
      </c>
      <c r="R118" s="1" t="str">
        <v>Bromine</v>
      </c>
      <c r="S118" s="1" t="str">
        <v>Bromine</v>
      </c>
      <c r="T118" s="1" t="str">
        <v>Bromine</v>
      </c>
      <c r="U118" s="1" t="str">
        <v>Bromine</v>
      </c>
      <c r="V118" s="1" t="str">
        <v>Bromine</v>
      </c>
      <c r="W118" s="1" t="str">
        <v>Bromine</v>
      </c>
      <c r="X118" s="1" t="str">
        <v>Bromine</v>
      </c>
      <c r="Y118" s="1" t="str">
        <v>Bromine</v>
      </c>
      <c r="Z118" s="1" t="str">
        <v>Bromine</v>
      </c>
      <c r="AA118" s="1" t="str">
        <v>Bromine</v>
      </c>
      <c r="AB118" s="1" t="str">
        <v>Bromine</v>
      </c>
    </row>
    <row r="119" spans="1:28" x14ac:dyDescent="0.2">
      <c r="A119" s="340" t="s">
        <v>260</v>
      </c>
      <c r="B119" s="174" t="s">
        <v>261</v>
      </c>
      <c r="C119" s="174">
        <v>46</v>
      </c>
      <c r="D119" s="174"/>
      <c r="E119" s="138"/>
      <c r="I119" s="1" t="str">
        <v>Bromine pentafluoride</v>
      </c>
      <c r="J119" s="1" t="str">
        <v>Bromine pentafluoride</v>
      </c>
      <c r="K119" s="1" t="str">
        <v>Bromine pentafluoride</v>
      </c>
      <c r="L119" s="1" t="str">
        <v>Bromine pentafluoride</v>
      </c>
      <c r="M119" s="1" t="str">
        <v>Bromine pentafluoride</v>
      </c>
      <c r="N119" s="1" t="str">
        <v>Bromine pentafluoride</v>
      </c>
      <c r="O119" s="1" t="str">
        <v>Bromine pentafluoride</v>
      </c>
      <c r="P119" s="1" t="str">
        <v>Bromine pentafluoride</v>
      </c>
      <c r="Q119" s="1" t="str">
        <v>Bromine pentafluoride</v>
      </c>
      <c r="R119" s="1" t="str">
        <v>Bromine pentafluoride</v>
      </c>
      <c r="S119" s="1" t="str">
        <v>Bromine pentafluoride</v>
      </c>
      <c r="T119" s="1" t="str">
        <v>Bromine pentafluoride</v>
      </c>
      <c r="U119" s="1" t="str">
        <v>Bromine pentafluoride</v>
      </c>
      <c r="V119" s="1" t="str">
        <v>Bromine pentafluoride</v>
      </c>
      <c r="W119" s="1" t="str">
        <v>Bromine pentafluoride</v>
      </c>
      <c r="X119" s="1" t="str">
        <v>Bromine pentafluoride</v>
      </c>
      <c r="Y119" s="1" t="str">
        <v>Bromine pentafluoride</v>
      </c>
      <c r="Z119" s="1" t="str">
        <v>Bromine pentafluoride</v>
      </c>
      <c r="AA119" s="1" t="str">
        <v>Bromine pentafluoride</v>
      </c>
      <c r="AB119" s="1" t="str">
        <v>Bromine pentafluoride</v>
      </c>
    </row>
    <row r="120" spans="1:28" x14ac:dyDescent="0.2">
      <c r="A120" s="340" t="s">
        <v>1447</v>
      </c>
      <c r="B120" s="174" t="s">
        <v>262</v>
      </c>
      <c r="C120" s="174">
        <v>0.39</v>
      </c>
      <c r="D120" s="174"/>
      <c r="E120" s="138"/>
      <c r="I120" s="1" t="str">
        <v>Bromochloromethane</v>
      </c>
      <c r="J120" s="1" t="str">
        <v>Bromochloromethane</v>
      </c>
      <c r="K120" s="1" t="str">
        <v>Bromochloromethane</v>
      </c>
      <c r="L120" s="1" t="str">
        <v>Bromochloromethane</v>
      </c>
      <c r="M120" s="1" t="str">
        <v>Bromochloromethane</v>
      </c>
      <c r="N120" s="1" t="str">
        <v>Bromochloromethane</v>
      </c>
      <c r="O120" s="1" t="str">
        <v>Bromochloromethane</v>
      </c>
      <c r="P120" s="1" t="str">
        <v>Bromochloromethane</v>
      </c>
      <c r="Q120" s="1" t="str">
        <v>Bromochloromethane</v>
      </c>
      <c r="R120" s="1" t="str">
        <v>Bromochloromethane</v>
      </c>
      <c r="S120" s="1" t="str">
        <v>Bromochloromethane</v>
      </c>
      <c r="T120" s="1" t="str">
        <v>Bromochloromethane</v>
      </c>
      <c r="U120" s="1" t="str">
        <v>Bromochloromethane</v>
      </c>
      <c r="V120" s="1" t="str">
        <v>Bromochloromethane</v>
      </c>
      <c r="W120" s="1" t="str">
        <v>Bromochloromethane</v>
      </c>
      <c r="X120" s="1" t="str">
        <v>Bromochloromethane</v>
      </c>
      <c r="Y120" s="1" t="str">
        <v>Bromochloromethane</v>
      </c>
      <c r="Z120" s="1" t="str">
        <v>Bromochloromethane</v>
      </c>
      <c r="AA120" s="1" t="str">
        <v>Bromochloromethane</v>
      </c>
      <c r="AB120" s="1" t="str">
        <v>Bromochloromethane</v>
      </c>
    </row>
    <row r="121" spans="1:28" x14ac:dyDescent="0.2">
      <c r="A121" s="340" t="s">
        <v>263</v>
      </c>
      <c r="B121" s="174" t="s">
        <v>264</v>
      </c>
      <c r="C121" s="174">
        <v>1060</v>
      </c>
      <c r="D121" s="174"/>
      <c r="E121" s="138"/>
      <c r="I121" s="1" t="str">
        <v>Bromoform</v>
      </c>
      <c r="J121" s="1" t="str">
        <v>Bromoform</v>
      </c>
      <c r="K121" s="1" t="str">
        <v>Bromoform</v>
      </c>
      <c r="L121" s="1" t="str">
        <v>Bromoform</v>
      </c>
      <c r="M121" s="1" t="str">
        <v>Bromoform</v>
      </c>
      <c r="N121" s="1" t="str">
        <v>Bromoform</v>
      </c>
      <c r="O121" s="1" t="str">
        <v>Bromoform</v>
      </c>
      <c r="P121" s="1" t="str">
        <v>Bromoform</v>
      </c>
      <c r="Q121" s="1" t="str">
        <v>Bromoform</v>
      </c>
      <c r="R121" s="1" t="str">
        <v>Bromoform</v>
      </c>
      <c r="S121" s="1" t="str">
        <v>Bromoform</v>
      </c>
      <c r="T121" s="1" t="str">
        <v>Bromoform</v>
      </c>
      <c r="U121" s="1" t="str">
        <v>Bromoform</v>
      </c>
      <c r="V121" s="1" t="str">
        <v>Bromoform</v>
      </c>
      <c r="W121" s="1" t="str">
        <v>Bromoform</v>
      </c>
      <c r="X121" s="1" t="str">
        <v>Bromoform</v>
      </c>
      <c r="Y121" s="1" t="str">
        <v>Bromoform</v>
      </c>
      <c r="Z121" s="1" t="str">
        <v>Bromoform</v>
      </c>
      <c r="AA121" s="1" t="str">
        <v>Bromoform</v>
      </c>
      <c r="AB121" s="1" t="str">
        <v>Bromoform</v>
      </c>
    </row>
    <row r="122" spans="1:28" x14ac:dyDescent="0.2">
      <c r="A122" s="340" t="s">
        <v>895</v>
      </c>
      <c r="B122" s="174" t="s">
        <v>1694</v>
      </c>
      <c r="C122" s="174">
        <v>36</v>
      </c>
      <c r="D122" s="174"/>
      <c r="E122" s="138"/>
      <c r="I122" s="1" t="str">
        <v>Butane</v>
      </c>
      <c r="J122" s="1" t="str">
        <v>Butane</v>
      </c>
      <c r="K122" s="1" t="str">
        <v>Butane</v>
      </c>
      <c r="L122" s="1" t="str">
        <v>Butane</v>
      </c>
      <c r="M122" s="1" t="str">
        <v>Butane</v>
      </c>
      <c r="N122" s="1" t="str">
        <v>Butane</v>
      </c>
      <c r="O122" s="1" t="str">
        <v>Butane</v>
      </c>
      <c r="P122" s="1" t="str">
        <v>Butane</v>
      </c>
      <c r="Q122" s="1" t="str">
        <v>Butane</v>
      </c>
      <c r="R122" s="1" t="str">
        <v>Butane</v>
      </c>
      <c r="S122" s="1" t="str">
        <v>Butane</v>
      </c>
      <c r="T122" s="1" t="str">
        <v>Butane</v>
      </c>
      <c r="U122" s="1" t="str">
        <v>Butane</v>
      </c>
      <c r="V122" s="1" t="str">
        <v>Butane</v>
      </c>
      <c r="W122" s="1" t="str">
        <v>Butane</v>
      </c>
      <c r="X122" s="1" t="str">
        <v>Butane</v>
      </c>
      <c r="Y122" s="1" t="str">
        <v>Butane</v>
      </c>
      <c r="Z122" s="1" t="str">
        <v>Butane</v>
      </c>
      <c r="AA122" s="1" t="str">
        <v>Butane</v>
      </c>
      <c r="AB122" s="1" t="str">
        <v>Butane</v>
      </c>
    </row>
    <row r="123" spans="1:28" x14ac:dyDescent="0.2">
      <c r="A123" s="340" t="s">
        <v>265</v>
      </c>
      <c r="B123" s="174" t="s">
        <v>266</v>
      </c>
      <c r="C123" s="174">
        <v>1</v>
      </c>
      <c r="D123" s="174"/>
      <c r="E123" s="138"/>
      <c r="I123" s="1" t="str">
        <v>Butanethiol</v>
      </c>
      <c r="J123" s="1" t="str">
        <v>Butanethiol</v>
      </c>
      <c r="K123" s="1" t="str">
        <v>Butanethiol</v>
      </c>
      <c r="L123" s="1" t="str">
        <v>Butanethiol</v>
      </c>
      <c r="M123" s="1" t="str">
        <v>Butanethiol</v>
      </c>
      <c r="N123" s="1" t="str">
        <v>Butanethiol</v>
      </c>
      <c r="O123" s="1" t="str">
        <v>Butanethiol</v>
      </c>
      <c r="P123" s="1" t="str">
        <v>Butanethiol</v>
      </c>
      <c r="Q123" s="1" t="str">
        <v>Butanethiol</v>
      </c>
      <c r="R123" s="1" t="str">
        <v>Butanethiol</v>
      </c>
      <c r="S123" s="1" t="str">
        <v>Butanethiol</v>
      </c>
      <c r="T123" s="1" t="str">
        <v>Butanethiol</v>
      </c>
      <c r="U123" s="1" t="str">
        <v>Butanethiol</v>
      </c>
      <c r="V123" s="1" t="str">
        <v>Butanethiol</v>
      </c>
      <c r="W123" s="1" t="str">
        <v>Butanethiol</v>
      </c>
      <c r="X123" s="1" t="str">
        <v>Butanethiol</v>
      </c>
      <c r="Y123" s="1" t="str">
        <v>Butanethiol</v>
      </c>
      <c r="Z123" s="1" t="str">
        <v>Butanethiol</v>
      </c>
      <c r="AA123" s="1" t="str">
        <v>Butanethiol</v>
      </c>
      <c r="AB123" s="1" t="str">
        <v>Butanethiol</v>
      </c>
    </row>
    <row r="124" spans="1:28" x14ac:dyDescent="0.2">
      <c r="A124" s="340" t="s">
        <v>267</v>
      </c>
      <c r="B124" s="174" t="s">
        <v>2145</v>
      </c>
      <c r="C124" s="174">
        <v>0.5</v>
      </c>
      <c r="D124" s="174"/>
      <c r="E124" s="138"/>
      <c r="I124" s="1" t="str">
        <v>Cadmium (elemental and compounds) - Inhalable</v>
      </c>
      <c r="J124" s="1" t="str">
        <v>Cadmium (elemental and compounds) - Inhalable</v>
      </c>
      <c r="K124" s="1" t="str">
        <v>Cadmium (elemental and compounds) - Inhalable</v>
      </c>
      <c r="L124" s="1" t="str">
        <v>Cadmium (elemental and compounds) - Inhalable</v>
      </c>
      <c r="M124" s="1" t="str">
        <v>Cadmium (elemental and compounds) - Inhalable</v>
      </c>
      <c r="N124" s="1" t="str">
        <v>Cadmium (elemental and compounds) - Inhalable</v>
      </c>
      <c r="O124" s="1" t="str">
        <v>Cadmium (elemental and compounds) - Inhalable</v>
      </c>
      <c r="P124" s="1" t="str">
        <v>Cadmium (elemental and compounds) - Inhalable</v>
      </c>
      <c r="Q124" s="1" t="str">
        <v>Cadmium (elemental and compounds) - Inhalable</v>
      </c>
      <c r="R124" s="1" t="str">
        <v>Cadmium (elemental and compounds) - Inhalable</v>
      </c>
      <c r="S124" s="1" t="str">
        <v>Cadmium (elemental and compounds) - Inhalable</v>
      </c>
      <c r="T124" s="1" t="str">
        <v>Cadmium (elemental and compounds) - Inhalable</v>
      </c>
      <c r="U124" s="1" t="str">
        <v>Cadmium (elemental and compounds) - Inhalable</v>
      </c>
      <c r="V124" s="1" t="str">
        <v>Cadmium (elemental and compounds) - Inhalable</v>
      </c>
      <c r="W124" s="1" t="str">
        <v>Cadmium (elemental and compounds) - Inhalable</v>
      </c>
      <c r="X124" s="1" t="str">
        <v>Cadmium (elemental and compounds) - Inhalable</v>
      </c>
      <c r="Y124" s="1" t="str">
        <v>Cadmium (elemental and compounds) - Inhalable</v>
      </c>
      <c r="Z124" s="1" t="str">
        <v>Cadmium (elemental and compounds) - Inhalable</v>
      </c>
      <c r="AA124" s="1" t="str">
        <v>Cadmium (elemental and compounds) - Inhalable</v>
      </c>
      <c r="AB124" s="1" t="str">
        <v>Cadmium (elemental and compounds) - Inhalable</v>
      </c>
    </row>
    <row r="125" spans="1:28" x14ac:dyDescent="0.2">
      <c r="A125" s="340" t="s">
        <v>2146</v>
      </c>
      <c r="B125" s="174" t="s">
        <v>2123</v>
      </c>
      <c r="C125" s="174">
        <v>1.9</v>
      </c>
      <c r="D125" s="174"/>
      <c r="E125" s="138"/>
      <c r="I125" s="1" t="str">
        <v>Cadmium (elemental and compounds) - Respirable</v>
      </c>
      <c r="J125" s="1" t="str">
        <v>Cadmium (elemental and compounds) - Respirable</v>
      </c>
      <c r="K125" s="1" t="str">
        <v>Cadmium (elemental and compounds) - Respirable</v>
      </c>
      <c r="L125" s="1" t="str">
        <v>Cadmium (elemental and compounds) - Respirable</v>
      </c>
      <c r="M125" s="1" t="str">
        <v>Cadmium (elemental and compounds) - Respirable</v>
      </c>
      <c r="N125" s="1" t="str">
        <v>Cadmium (elemental and compounds) - Respirable</v>
      </c>
      <c r="O125" s="1" t="str">
        <v>Cadmium (elemental and compounds) - Respirable</v>
      </c>
      <c r="P125" s="1" t="str">
        <v>Cadmium (elemental and compounds) - Respirable</v>
      </c>
      <c r="Q125" s="1" t="str">
        <v>Cadmium (elemental and compounds) - Respirable</v>
      </c>
      <c r="R125" s="1" t="str">
        <v>Cadmium (elemental and compounds) - Respirable</v>
      </c>
      <c r="S125" s="1" t="str">
        <v>Cadmium (elemental and compounds) - Respirable</v>
      </c>
      <c r="T125" s="1" t="str">
        <v>Cadmium (elemental and compounds) - Respirable</v>
      </c>
      <c r="U125" s="1" t="str">
        <v>Cadmium (elemental and compounds) - Respirable</v>
      </c>
      <c r="V125" s="1" t="str">
        <v>Cadmium (elemental and compounds) - Respirable</v>
      </c>
      <c r="W125" s="1" t="str">
        <v>Cadmium (elemental and compounds) - Respirable</v>
      </c>
      <c r="X125" s="1" t="str">
        <v>Cadmium (elemental and compounds) - Respirable</v>
      </c>
      <c r="Y125" s="1" t="str">
        <v>Cadmium (elemental and compounds) - Respirable</v>
      </c>
      <c r="Z125" s="1" t="str">
        <v>Cadmium (elemental and compounds) - Respirable</v>
      </c>
      <c r="AA125" s="1" t="str">
        <v>Cadmium (elemental and compounds) - Respirable</v>
      </c>
      <c r="AB125" s="1" t="str">
        <v>Cadmium (elemental and compounds) - Respirable</v>
      </c>
    </row>
    <row r="126" spans="1:28" x14ac:dyDescent="0.2">
      <c r="A126" s="340" t="s">
        <v>896</v>
      </c>
      <c r="B126" s="174" t="s">
        <v>432</v>
      </c>
      <c r="C126" s="174">
        <v>3.3</v>
      </c>
      <c r="D126" s="174" t="s">
        <v>433</v>
      </c>
      <c r="E126" s="138"/>
      <c r="I126" s="1" t="str">
        <v>Calcium carbonate</v>
      </c>
      <c r="J126" s="1" t="str">
        <v>Calcium carbonate</v>
      </c>
      <c r="K126" s="1" t="str">
        <v>Calcium carbonate</v>
      </c>
      <c r="L126" s="1" t="str">
        <v>Calcium carbonate</v>
      </c>
      <c r="M126" s="1" t="str">
        <v>Calcium carbonate</v>
      </c>
      <c r="N126" s="1" t="str">
        <v>Calcium carbonate</v>
      </c>
      <c r="O126" s="1" t="str">
        <v>Calcium carbonate</v>
      </c>
      <c r="P126" s="1" t="str">
        <v>Calcium carbonate</v>
      </c>
      <c r="Q126" s="1" t="str">
        <v>Calcium carbonate</v>
      </c>
      <c r="R126" s="1" t="str">
        <v>Calcium carbonate</v>
      </c>
      <c r="S126" s="1" t="str">
        <v>Calcium carbonate</v>
      </c>
      <c r="T126" s="1" t="str">
        <v>Calcium carbonate</v>
      </c>
      <c r="U126" s="1" t="str">
        <v>Calcium carbonate</v>
      </c>
      <c r="V126" s="1" t="str">
        <v>Calcium carbonate</v>
      </c>
      <c r="W126" s="1" t="str">
        <v>Calcium carbonate</v>
      </c>
      <c r="X126" s="1" t="str">
        <v>Calcium carbonate</v>
      </c>
      <c r="Y126" s="1" t="str">
        <v>Calcium carbonate</v>
      </c>
      <c r="Z126" s="1" t="str">
        <v>Calcium carbonate</v>
      </c>
      <c r="AA126" s="1" t="str">
        <v>Calcium carbonate</v>
      </c>
      <c r="AB126" s="1" t="str">
        <v>Calcium carbonate</v>
      </c>
    </row>
    <row r="127" spans="1:28" x14ac:dyDescent="0.2">
      <c r="A127" s="340" t="s">
        <v>897</v>
      </c>
      <c r="B127" s="174" t="s">
        <v>1759</v>
      </c>
      <c r="C127" s="174">
        <v>13</v>
      </c>
      <c r="D127" s="174"/>
      <c r="E127" s="138"/>
      <c r="I127" s="1" t="str">
        <v>Calcium chromate</v>
      </c>
      <c r="J127" s="1" t="str">
        <v>Calcium chromate</v>
      </c>
      <c r="K127" s="1" t="str">
        <v>Calcium chromate</v>
      </c>
      <c r="L127" s="1" t="str">
        <v>Calcium chromate</v>
      </c>
      <c r="M127" s="1" t="str">
        <v>Calcium chromate</v>
      </c>
      <c r="N127" s="1" t="str">
        <v>Calcium chromate</v>
      </c>
      <c r="O127" s="1" t="str">
        <v>Calcium chromate</v>
      </c>
      <c r="P127" s="1" t="str">
        <v>Calcium chromate</v>
      </c>
      <c r="Q127" s="1" t="str">
        <v>Calcium chromate</v>
      </c>
      <c r="R127" s="1" t="str">
        <v>Calcium chromate</v>
      </c>
      <c r="S127" s="1" t="str">
        <v>Calcium chromate</v>
      </c>
      <c r="T127" s="1" t="str">
        <v>Calcium chromate</v>
      </c>
      <c r="U127" s="1" t="str">
        <v>Calcium chromate</v>
      </c>
      <c r="V127" s="1" t="str">
        <v>Calcium chromate</v>
      </c>
      <c r="W127" s="1" t="str">
        <v>Calcium chromate</v>
      </c>
      <c r="X127" s="1" t="str">
        <v>Calcium chromate</v>
      </c>
      <c r="Y127" s="1" t="str">
        <v>Calcium chromate</v>
      </c>
      <c r="Z127" s="1" t="str">
        <v>Calcium chromate</v>
      </c>
      <c r="AA127" s="1" t="str">
        <v>Calcium chromate</v>
      </c>
      <c r="AB127" s="1" t="str">
        <v>Calcium chromate</v>
      </c>
    </row>
    <row r="128" spans="1:28" x14ac:dyDescent="0.2">
      <c r="A128" s="340" t="s">
        <v>268</v>
      </c>
      <c r="B128" s="174" t="s">
        <v>269</v>
      </c>
      <c r="C128" s="174">
        <v>4.7000000000000002E-3</v>
      </c>
      <c r="D128" s="174"/>
      <c r="E128" s="138"/>
      <c r="I128" s="1" t="str">
        <v>Calcium cyanamide</v>
      </c>
      <c r="J128" s="1" t="str">
        <v>Calcium cyanamide</v>
      </c>
      <c r="K128" s="1" t="str">
        <v>Calcium cyanamide</v>
      </c>
      <c r="L128" s="1" t="str">
        <v>Calcium cyanamide</v>
      </c>
      <c r="M128" s="1" t="str">
        <v>Calcium cyanamide</v>
      </c>
      <c r="N128" s="1" t="str">
        <v>Calcium cyanamide</v>
      </c>
      <c r="O128" s="1" t="str">
        <v>Calcium cyanamide</v>
      </c>
      <c r="P128" s="1" t="str">
        <v>Calcium cyanamide</v>
      </c>
      <c r="Q128" s="1" t="str">
        <v>Calcium cyanamide</v>
      </c>
      <c r="R128" s="1" t="str">
        <v>Calcium cyanamide</v>
      </c>
      <c r="S128" s="1" t="str">
        <v>Calcium cyanamide</v>
      </c>
      <c r="T128" s="1" t="str">
        <v>Calcium cyanamide</v>
      </c>
      <c r="U128" s="1" t="str">
        <v>Calcium cyanamide</v>
      </c>
      <c r="V128" s="1" t="str">
        <v>Calcium cyanamide</v>
      </c>
      <c r="W128" s="1" t="str">
        <v>Calcium cyanamide</v>
      </c>
      <c r="X128" s="1" t="str">
        <v>Calcium cyanamide</v>
      </c>
      <c r="Y128" s="1" t="str">
        <v>Calcium cyanamide</v>
      </c>
      <c r="Z128" s="1" t="str">
        <v>Calcium cyanamide</v>
      </c>
      <c r="AA128" s="1" t="str">
        <v>Calcium cyanamide</v>
      </c>
      <c r="AB128" s="1" t="str">
        <v>Calcium cyanamide</v>
      </c>
    </row>
    <row r="129" spans="1:28" x14ac:dyDescent="0.2">
      <c r="A129" s="340" t="s">
        <v>270</v>
      </c>
      <c r="B129" s="174" t="s">
        <v>271</v>
      </c>
      <c r="C129" s="174">
        <v>10</v>
      </c>
      <c r="D129" s="174"/>
      <c r="E129" s="138"/>
      <c r="I129" s="1" t="str">
        <v>Calcium cyanide</v>
      </c>
      <c r="J129" s="1" t="str">
        <v>Calcium cyanide</v>
      </c>
      <c r="K129" s="1" t="str">
        <v>Calcium cyanide</v>
      </c>
      <c r="L129" s="1" t="str">
        <v>Calcium cyanide</v>
      </c>
      <c r="M129" s="1" t="str">
        <v>Calcium cyanide</v>
      </c>
      <c r="N129" s="1" t="str">
        <v>Calcium cyanide</v>
      </c>
      <c r="O129" s="1" t="str">
        <v>Calcium cyanide</v>
      </c>
      <c r="P129" s="1" t="str">
        <v>Calcium cyanide</v>
      </c>
      <c r="Q129" s="1" t="str">
        <v>Calcium cyanide</v>
      </c>
      <c r="R129" s="1" t="str">
        <v>Calcium cyanide</v>
      </c>
      <c r="S129" s="1" t="str">
        <v>Calcium cyanide</v>
      </c>
      <c r="T129" s="1" t="str">
        <v>Calcium cyanide</v>
      </c>
      <c r="U129" s="1" t="str">
        <v>Calcium cyanide</v>
      </c>
      <c r="V129" s="1" t="str">
        <v>Calcium cyanide</v>
      </c>
      <c r="W129" s="1" t="str">
        <v>Calcium cyanide</v>
      </c>
      <c r="X129" s="1" t="str">
        <v>Calcium cyanide</v>
      </c>
      <c r="Y129" s="1" t="str">
        <v>Calcium cyanide</v>
      </c>
      <c r="Z129" s="1" t="str">
        <v>Calcium cyanide</v>
      </c>
      <c r="AA129" s="1" t="str">
        <v>Calcium cyanide</v>
      </c>
      <c r="AB129" s="1" t="str">
        <v>Calcium cyanide</v>
      </c>
    </row>
    <row r="130" spans="1:28" x14ac:dyDescent="0.2">
      <c r="A130" s="340" t="s">
        <v>272</v>
      </c>
      <c r="B130" s="174" t="s">
        <v>273</v>
      </c>
      <c r="C130" s="174">
        <v>6320</v>
      </c>
      <c r="D130" s="174"/>
      <c r="E130" s="138"/>
      <c r="I130" s="1" t="str">
        <v>Calcium hydroxide</v>
      </c>
      <c r="J130" s="1" t="str">
        <v>Calcium hydroxide</v>
      </c>
      <c r="K130" s="1" t="str">
        <v>Calcium hydroxide</v>
      </c>
      <c r="L130" s="1" t="str">
        <v>Calcium hydroxide</v>
      </c>
      <c r="M130" s="1" t="str">
        <v>Calcium hydroxide</v>
      </c>
      <c r="N130" s="1" t="str">
        <v>Calcium hydroxide</v>
      </c>
      <c r="O130" s="1" t="str">
        <v>Calcium hydroxide</v>
      </c>
      <c r="P130" s="1" t="str">
        <v>Calcium hydroxide</v>
      </c>
      <c r="Q130" s="1" t="str">
        <v>Calcium hydroxide</v>
      </c>
      <c r="R130" s="1" t="str">
        <v>Calcium hydroxide</v>
      </c>
      <c r="S130" s="1" t="str">
        <v>Calcium hydroxide</v>
      </c>
      <c r="T130" s="1" t="str">
        <v>Calcium hydroxide</v>
      </c>
      <c r="U130" s="1" t="str">
        <v>Calcium hydroxide</v>
      </c>
      <c r="V130" s="1" t="str">
        <v>Calcium hydroxide</v>
      </c>
      <c r="W130" s="1" t="str">
        <v>Calcium hydroxide</v>
      </c>
      <c r="X130" s="1" t="str">
        <v>Calcium hydroxide</v>
      </c>
      <c r="Y130" s="1" t="str">
        <v>Calcium hydroxide</v>
      </c>
      <c r="Z130" s="1" t="str">
        <v>Calcium hydroxide</v>
      </c>
      <c r="AA130" s="1" t="str">
        <v>Calcium hydroxide</v>
      </c>
      <c r="AB130" s="1" t="str">
        <v>Calcium hydroxide</v>
      </c>
    </row>
    <row r="131" spans="1:28" x14ac:dyDescent="0.2">
      <c r="A131" s="340" t="s">
        <v>1464</v>
      </c>
      <c r="B131" s="174" t="s">
        <v>2147</v>
      </c>
      <c r="C131" s="174">
        <v>0.67</v>
      </c>
      <c r="D131" s="174"/>
      <c r="E131" s="138"/>
      <c r="I131" s="1" t="str">
        <v>Calcium oxide</v>
      </c>
      <c r="J131" s="1" t="str">
        <v>Calcium oxide</v>
      </c>
      <c r="K131" s="1" t="str">
        <v>Calcium oxide</v>
      </c>
      <c r="L131" s="1" t="str">
        <v>Calcium oxide</v>
      </c>
      <c r="M131" s="1" t="str">
        <v>Calcium oxide</v>
      </c>
      <c r="N131" s="1" t="str">
        <v>Calcium oxide</v>
      </c>
      <c r="O131" s="1" t="str">
        <v>Calcium oxide</v>
      </c>
      <c r="P131" s="1" t="str">
        <v>Calcium oxide</v>
      </c>
      <c r="Q131" s="1" t="str">
        <v>Calcium oxide</v>
      </c>
      <c r="R131" s="1" t="str">
        <v>Calcium oxide</v>
      </c>
      <c r="S131" s="1" t="str">
        <v>Calcium oxide</v>
      </c>
      <c r="T131" s="1" t="str">
        <v>Calcium oxide</v>
      </c>
      <c r="U131" s="1" t="str">
        <v>Calcium oxide</v>
      </c>
      <c r="V131" s="1" t="str">
        <v>Calcium oxide</v>
      </c>
      <c r="W131" s="1" t="str">
        <v>Calcium oxide</v>
      </c>
      <c r="X131" s="1" t="str">
        <v>Calcium oxide</v>
      </c>
      <c r="Y131" s="1" t="str">
        <v>Calcium oxide</v>
      </c>
      <c r="Z131" s="1" t="str">
        <v>Calcium oxide</v>
      </c>
      <c r="AA131" s="1" t="str">
        <v>Calcium oxide</v>
      </c>
      <c r="AB131" s="1" t="str">
        <v>Calcium oxide</v>
      </c>
    </row>
    <row r="132" spans="1:28" x14ac:dyDescent="0.2">
      <c r="A132" s="340" t="s">
        <v>274</v>
      </c>
      <c r="B132" s="174" t="s">
        <v>275</v>
      </c>
      <c r="C132" s="174">
        <v>0.44</v>
      </c>
      <c r="D132" s="174"/>
      <c r="E132" s="138"/>
      <c r="I132" s="1" t="str">
        <v>Calcium silicate</v>
      </c>
      <c r="J132" s="1" t="str">
        <v>Calcium silicate</v>
      </c>
      <c r="K132" s="1" t="str">
        <v>Calcium silicate</v>
      </c>
      <c r="L132" s="1" t="str">
        <v>Calcium silicate</v>
      </c>
      <c r="M132" s="1" t="str">
        <v>Calcium silicate</v>
      </c>
      <c r="N132" s="1" t="str">
        <v>Calcium silicate</v>
      </c>
      <c r="O132" s="1" t="str">
        <v>Calcium silicate</v>
      </c>
      <c r="P132" s="1" t="str">
        <v>Calcium silicate</v>
      </c>
      <c r="Q132" s="1" t="str">
        <v>Calcium silicate</v>
      </c>
      <c r="R132" s="1" t="str">
        <v>Calcium silicate</v>
      </c>
      <c r="S132" s="1" t="str">
        <v>Calcium silicate</v>
      </c>
      <c r="T132" s="1" t="str">
        <v>Calcium silicate</v>
      </c>
      <c r="U132" s="1" t="str">
        <v>Calcium silicate</v>
      </c>
      <c r="V132" s="1" t="str">
        <v>Calcium silicate</v>
      </c>
      <c r="W132" s="1" t="str">
        <v>Calcium silicate</v>
      </c>
      <c r="X132" s="1" t="str">
        <v>Calcium silicate</v>
      </c>
      <c r="Y132" s="1" t="str">
        <v>Calcium silicate</v>
      </c>
      <c r="Z132" s="1" t="str">
        <v>Calcium silicate</v>
      </c>
      <c r="AA132" s="1" t="str">
        <v>Calcium silicate</v>
      </c>
      <c r="AB132" s="1" t="str">
        <v>Calcium silicate</v>
      </c>
    </row>
    <row r="133" spans="1:28" x14ac:dyDescent="0.2">
      <c r="A133" s="340" t="s">
        <v>276</v>
      </c>
      <c r="B133" s="174" t="s">
        <v>2148</v>
      </c>
      <c r="C133" s="174">
        <v>283</v>
      </c>
      <c r="D133" s="174"/>
      <c r="E133" s="138"/>
      <c r="I133" s="1" t="str">
        <v>Calcium sulfate</v>
      </c>
      <c r="J133" s="1" t="str">
        <v>Calcium sulfate</v>
      </c>
      <c r="K133" s="1" t="str">
        <v>Calcium sulfate</v>
      </c>
      <c r="L133" s="1" t="str">
        <v>Calcium sulfate</v>
      </c>
      <c r="M133" s="1" t="str">
        <v>Calcium sulfate</v>
      </c>
      <c r="N133" s="1" t="str">
        <v>Calcium sulfate</v>
      </c>
      <c r="O133" s="1" t="str">
        <v>Calcium sulfate</v>
      </c>
      <c r="P133" s="1" t="str">
        <v>Calcium sulfate</v>
      </c>
      <c r="Q133" s="1" t="str">
        <v>Calcium sulfate</v>
      </c>
      <c r="R133" s="1" t="str">
        <v>Calcium sulfate</v>
      </c>
      <c r="S133" s="1" t="str">
        <v>Calcium sulfate</v>
      </c>
      <c r="T133" s="1" t="str">
        <v>Calcium sulfate</v>
      </c>
      <c r="U133" s="1" t="str">
        <v>Calcium sulfate</v>
      </c>
      <c r="V133" s="1" t="str">
        <v>Calcium sulfate</v>
      </c>
      <c r="W133" s="1" t="str">
        <v>Calcium sulfate</v>
      </c>
      <c r="X133" s="1" t="str">
        <v>Calcium sulfate</v>
      </c>
      <c r="Y133" s="1" t="str">
        <v>Calcium sulfate</v>
      </c>
      <c r="Z133" s="1" t="str">
        <v>Calcium sulfate</v>
      </c>
      <c r="AA133" s="1" t="str">
        <v>Calcium sulfate</v>
      </c>
      <c r="AB133" s="1" t="str">
        <v>Calcium sulfate</v>
      </c>
    </row>
    <row r="134" spans="1:28" x14ac:dyDescent="0.2">
      <c r="A134" s="340" t="s">
        <v>1533</v>
      </c>
      <c r="B134" s="174" t="s">
        <v>277</v>
      </c>
      <c r="C134" s="174">
        <v>259</v>
      </c>
      <c r="D134" s="174"/>
      <c r="E134" s="138"/>
      <c r="I134" s="1" t="str">
        <v>Camphor, synthetic</v>
      </c>
      <c r="J134" s="1" t="str">
        <v>Camphor, synthetic</v>
      </c>
      <c r="K134" s="1" t="str">
        <v>Camphor, synthetic</v>
      </c>
      <c r="L134" s="1" t="str">
        <v>Camphor, synthetic</v>
      </c>
      <c r="M134" s="1" t="str">
        <v>Camphor, synthetic</v>
      </c>
      <c r="N134" s="1" t="str">
        <v>Camphor, synthetic</v>
      </c>
      <c r="O134" s="1" t="str">
        <v>Camphor, synthetic</v>
      </c>
      <c r="P134" s="1" t="str">
        <v>Camphor, synthetic</v>
      </c>
      <c r="Q134" s="1" t="str">
        <v>Camphor, synthetic</v>
      </c>
      <c r="R134" s="1" t="str">
        <v>Camphor, synthetic</v>
      </c>
      <c r="S134" s="1" t="str">
        <v>Camphor, synthetic</v>
      </c>
      <c r="T134" s="1" t="str">
        <v>Camphor, synthetic</v>
      </c>
      <c r="U134" s="1" t="str">
        <v>Camphor, synthetic</v>
      </c>
      <c r="V134" s="1" t="str">
        <v>Camphor, synthetic</v>
      </c>
      <c r="W134" s="1" t="str">
        <v>Camphor, synthetic</v>
      </c>
      <c r="X134" s="1" t="str">
        <v>Camphor, synthetic</v>
      </c>
      <c r="Y134" s="1" t="str">
        <v>Camphor, synthetic</v>
      </c>
      <c r="Z134" s="1" t="str">
        <v>Camphor, synthetic</v>
      </c>
      <c r="AA134" s="1" t="str">
        <v>Camphor, synthetic</v>
      </c>
      <c r="AB134" s="1" t="str">
        <v>Camphor, synthetic</v>
      </c>
    </row>
    <row r="135" spans="1:28" x14ac:dyDescent="0.2">
      <c r="A135" s="340" t="s">
        <v>898</v>
      </c>
      <c r="B135" s="174" t="s">
        <v>2149</v>
      </c>
      <c r="C135" s="174">
        <v>10</v>
      </c>
      <c r="D135" s="174"/>
      <c r="E135" s="138"/>
      <c r="I135" s="1" t="str">
        <v>Caprolactam, dust</v>
      </c>
      <c r="J135" s="1" t="str">
        <v>Caprolactam, dust</v>
      </c>
      <c r="K135" s="1" t="str">
        <v>Caprolactam, dust</v>
      </c>
      <c r="L135" s="1" t="str">
        <v>Caprolactam, dust</v>
      </c>
      <c r="M135" s="1" t="str">
        <v>Caprolactam, dust</v>
      </c>
      <c r="N135" s="1" t="str">
        <v>Caprolactam, dust</v>
      </c>
      <c r="O135" s="1" t="str">
        <v>Caprolactam, dust</v>
      </c>
      <c r="P135" s="1" t="str">
        <v>Caprolactam, dust</v>
      </c>
      <c r="Q135" s="1" t="str">
        <v>Caprolactam, dust</v>
      </c>
      <c r="R135" s="1" t="str">
        <v>Caprolactam, dust</v>
      </c>
      <c r="S135" s="1" t="str">
        <v>Caprolactam, dust</v>
      </c>
      <c r="T135" s="1" t="str">
        <v>Caprolactam, dust</v>
      </c>
      <c r="U135" s="1" t="str">
        <v>Caprolactam, dust</v>
      </c>
      <c r="V135" s="1" t="str">
        <v>Caprolactam, dust</v>
      </c>
      <c r="W135" s="1" t="str">
        <v>Caprolactam, dust</v>
      </c>
      <c r="X135" s="1" t="str">
        <v>Caprolactam, dust</v>
      </c>
      <c r="Y135" s="1" t="str">
        <v>Caprolactam, dust</v>
      </c>
      <c r="Z135" s="1" t="str">
        <v>Caprolactam, dust</v>
      </c>
      <c r="AA135" s="1" t="str">
        <v>Caprolactam, dust</v>
      </c>
      <c r="AB135" s="1" t="str">
        <v>Caprolactam, dust</v>
      </c>
    </row>
    <row r="136" spans="1:28" x14ac:dyDescent="0.2">
      <c r="A136" s="340" t="s">
        <v>278</v>
      </c>
      <c r="B136" s="174" t="s">
        <v>279</v>
      </c>
      <c r="C136" s="174">
        <v>0.2</v>
      </c>
      <c r="D136" s="174"/>
      <c r="E136" s="138"/>
      <c r="I136" s="1" t="str">
        <v>Caprolactam, vapor</v>
      </c>
      <c r="J136" s="1" t="str">
        <v>Caprolactam, vapor</v>
      </c>
      <c r="K136" s="1" t="str">
        <v>Caprolactam, vapor</v>
      </c>
      <c r="L136" s="1" t="str">
        <v>Caprolactam, vapor</v>
      </c>
      <c r="M136" s="1" t="str">
        <v>Caprolactam, vapor</v>
      </c>
      <c r="N136" s="1" t="str">
        <v>Caprolactam, vapor</v>
      </c>
      <c r="O136" s="1" t="str">
        <v>Caprolactam, vapor</v>
      </c>
      <c r="P136" s="1" t="str">
        <v>Caprolactam, vapor</v>
      </c>
      <c r="Q136" s="1" t="str">
        <v>Caprolactam, vapor</v>
      </c>
      <c r="R136" s="1" t="str">
        <v>Caprolactam, vapor</v>
      </c>
      <c r="S136" s="1" t="str">
        <v>Caprolactam, vapor</v>
      </c>
      <c r="T136" s="1" t="str">
        <v>Caprolactam, vapor</v>
      </c>
      <c r="U136" s="1" t="str">
        <v>Caprolactam, vapor</v>
      </c>
      <c r="V136" s="1" t="str">
        <v>Caprolactam, vapor</v>
      </c>
      <c r="W136" s="1" t="str">
        <v>Caprolactam, vapor</v>
      </c>
      <c r="X136" s="1" t="str">
        <v>Caprolactam, vapor</v>
      </c>
      <c r="Y136" s="1" t="str">
        <v>Caprolactam, vapor</v>
      </c>
      <c r="Z136" s="1" t="str">
        <v>Caprolactam, vapor</v>
      </c>
      <c r="AA136" s="1" t="str">
        <v>Caprolactam, vapor</v>
      </c>
      <c r="AB136" s="1" t="str">
        <v>Caprolactam, vapor</v>
      </c>
    </row>
    <row r="137" spans="1:28" x14ac:dyDescent="0.2">
      <c r="A137" s="340" t="s">
        <v>1036</v>
      </c>
      <c r="B137" s="255" t="s">
        <v>2123</v>
      </c>
      <c r="C137" s="174">
        <v>0.05</v>
      </c>
      <c r="D137" s="174"/>
      <c r="E137" s="138"/>
      <c r="I137" s="1" t="str">
        <v>Captafol</v>
      </c>
      <c r="J137" s="1" t="str">
        <v>Captafol</v>
      </c>
      <c r="K137" s="1" t="str">
        <v>Captafol</v>
      </c>
      <c r="L137" s="1" t="str">
        <v>Captafol</v>
      </c>
      <c r="M137" s="1" t="str">
        <v>Captafol</v>
      </c>
      <c r="N137" s="1" t="str">
        <v>Captafol</v>
      </c>
      <c r="O137" s="1" t="str">
        <v>Captafol</v>
      </c>
      <c r="P137" s="1" t="str">
        <v>Captafol</v>
      </c>
      <c r="Q137" s="1" t="str">
        <v>Captafol</v>
      </c>
      <c r="R137" s="1" t="str">
        <v>Captafol</v>
      </c>
      <c r="S137" s="1" t="str">
        <v>Captafol</v>
      </c>
      <c r="T137" s="1" t="str">
        <v>Captafol</v>
      </c>
      <c r="U137" s="1" t="str">
        <v>Captafol</v>
      </c>
      <c r="V137" s="1" t="str">
        <v>Captafol</v>
      </c>
      <c r="W137" s="1" t="str">
        <v>Captafol</v>
      </c>
      <c r="X137" s="1" t="str">
        <v>Captafol</v>
      </c>
      <c r="Y137" s="1" t="str">
        <v>Captafol</v>
      </c>
      <c r="Z137" s="1" t="str">
        <v>Captafol</v>
      </c>
      <c r="AA137" s="1" t="str">
        <v>Captafol</v>
      </c>
      <c r="AB137" s="1" t="str">
        <v>Captafol</v>
      </c>
    </row>
    <row r="138" spans="1:28" x14ac:dyDescent="0.2">
      <c r="A138" s="340" t="s">
        <v>1465</v>
      </c>
      <c r="B138" s="174" t="s">
        <v>280</v>
      </c>
      <c r="C138" s="256">
        <v>0.5</v>
      </c>
      <c r="D138" s="174"/>
      <c r="E138" s="138"/>
      <c r="I138" s="1" t="str">
        <v>Captan</v>
      </c>
      <c r="J138" s="1" t="str">
        <v>Captan</v>
      </c>
      <c r="K138" s="1" t="str">
        <v>Captan</v>
      </c>
      <c r="L138" s="1" t="str">
        <v>Captan</v>
      </c>
      <c r="M138" s="1" t="str">
        <v>Captan</v>
      </c>
      <c r="N138" s="1" t="str">
        <v>Captan</v>
      </c>
      <c r="O138" s="1" t="str">
        <v>Captan</v>
      </c>
      <c r="P138" s="1" t="str">
        <v>Captan</v>
      </c>
      <c r="Q138" s="1" t="str">
        <v>Captan</v>
      </c>
      <c r="R138" s="1" t="str">
        <v>Captan</v>
      </c>
      <c r="S138" s="1" t="str">
        <v>Captan</v>
      </c>
      <c r="T138" s="1" t="str">
        <v>Captan</v>
      </c>
      <c r="U138" s="1" t="str">
        <v>Captan</v>
      </c>
      <c r="V138" s="1" t="str">
        <v>Captan</v>
      </c>
      <c r="W138" s="1" t="str">
        <v>Captan</v>
      </c>
      <c r="X138" s="1" t="str">
        <v>Captan</v>
      </c>
      <c r="Y138" s="1" t="str">
        <v>Captan</v>
      </c>
      <c r="Z138" s="1" t="str">
        <v>Captan</v>
      </c>
      <c r="AA138" s="1" t="str">
        <v>Captan</v>
      </c>
      <c r="AB138" s="1" t="str">
        <v>Captan</v>
      </c>
    </row>
    <row r="139" spans="1:28" x14ac:dyDescent="0.2">
      <c r="A139" s="340" t="s">
        <v>281</v>
      </c>
      <c r="B139" s="174" t="s">
        <v>282</v>
      </c>
      <c r="C139" s="174">
        <v>0.16</v>
      </c>
      <c r="D139" s="174"/>
      <c r="E139" s="138"/>
      <c r="I139" s="1" t="str">
        <v>Carbaryl</v>
      </c>
      <c r="J139" s="1" t="str">
        <v>Carbaryl</v>
      </c>
      <c r="K139" s="1" t="str">
        <v>Carbaryl</v>
      </c>
      <c r="L139" s="1" t="str">
        <v>Carbaryl</v>
      </c>
      <c r="M139" s="1" t="str">
        <v>Carbaryl</v>
      </c>
      <c r="N139" s="1" t="str">
        <v>Carbaryl</v>
      </c>
      <c r="O139" s="1" t="str">
        <v>Carbaryl</v>
      </c>
      <c r="P139" s="1" t="str">
        <v>Carbaryl</v>
      </c>
      <c r="Q139" s="1" t="str">
        <v>Carbaryl</v>
      </c>
      <c r="R139" s="1" t="str">
        <v>Carbaryl</v>
      </c>
      <c r="S139" s="1" t="str">
        <v>Carbaryl</v>
      </c>
      <c r="T139" s="1" t="str">
        <v>Carbaryl</v>
      </c>
      <c r="U139" s="1" t="str">
        <v>Carbaryl</v>
      </c>
      <c r="V139" s="1" t="str">
        <v>Carbaryl</v>
      </c>
      <c r="W139" s="1" t="str">
        <v>Carbaryl</v>
      </c>
      <c r="X139" s="1" t="str">
        <v>Carbaryl</v>
      </c>
      <c r="Y139" s="1" t="str">
        <v>Carbaryl</v>
      </c>
      <c r="Z139" s="1" t="str">
        <v>Carbaryl</v>
      </c>
      <c r="AA139" s="1" t="str">
        <v>Carbaryl</v>
      </c>
      <c r="AB139" s="1" t="str">
        <v>Carbaryl</v>
      </c>
    </row>
    <row r="140" spans="1:28" x14ac:dyDescent="0.2">
      <c r="A140" s="340" t="s">
        <v>283</v>
      </c>
      <c r="B140" s="174" t="s">
        <v>2150</v>
      </c>
      <c r="C140" s="174"/>
      <c r="D140" s="174"/>
      <c r="E140" s="138"/>
      <c r="I140" s="1" t="str">
        <v>Carbofuran</v>
      </c>
      <c r="J140" s="1" t="str">
        <v>Carbofuran</v>
      </c>
      <c r="K140" s="1" t="str">
        <v>Carbofuran</v>
      </c>
      <c r="L140" s="1" t="str">
        <v>Carbofuran</v>
      </c>
      <c r="M140" s="1" t="str">
        <v>Carbofuran</v>
      </c>
      <c r="N140" s="1" t="str">
        <v>Carbofuran</v>
      </c>
      <c r="O140" s="1" t="str">
        <v>Carbofuran</v>
      </c>
      <c r="P140" s="1" t="str">
        <v>Carbofuran</v>
      </c>
      <c r="Q140" s="1" t="str">
        <v>Carbofuran</v>
      </c>
      <c r="R140" s="1" t="str">
        <v>Carbofuran</v>
      </c>
      <c r="S140" s="1" t="str">
        <v>Carbofuran</v>
      </c>
      <c r="T140" s="1" t="str">
        <v>Carbofuran</v>
      </c>
      <c r="U140" s="1" t="str">
        <v>Carbofuran</v>
      </c>
      <c r="V140" s="1" t="str">
        <v>Carbofuran</v>
      </c>
      <c r="W140" s="1" t="str">
        <v>Carbofuran</v>
      </c>
      <c r="X140" s="1" t="str">
        <v>Carbofuran</v>
      </c>
      <c r="Y140" s="1" t="str">
        <v>Carbofuran</v>
      </c>
      <c r="Z140" s="1" t="str">
        <v>Carbofuran</v>
      </c>
      <c r="AA140" s="1" t="str">
        <v>Carbofuran</v>
      </c>
      <c r="AB140" s="1" t="str">
        <v>Carbofuran</v>
      </c>
    </row>
    <row r="141" spans="1:28" x14ac:dyDescent="0.2">
      <c r="A141" s="340" t="s">
        <v>1534</v>
      </c>
      <c r="B141" s="174" t="s">
        <v>284</v>
      </c>
      <c r="C141" s="174">
        <v>10</v>
      </c>
      <c r="D141" s="174"/>
      <c r="E141" s="138"/>
      <c r="I141" s="1" t="str">
        <v>Carbon black</v>
      </c>
      <c r="J141" s="1" t="str">
        <v>Carbon black</v>
      </c>
      <c r="K141" s="1" t="str">
        <v>Carbon black</v>
      </c>
      <c r="L141" s="1" t="str">
        <v>Carbon black</v>
      </c>
      <c r="M141" s="1" t="str">
        <v>Carbon black</v>
      </c>
      <c r="N141" s="1" t="str">
        <v>Carbon black</v>
      </c>
      <c r="O141" s="1" t="str">
        <v>Carbon black</v>
      </c>
      <c r="P141" s="1" t="str">
        <v>Carbon black</v>
      </c>
      <c r="Q141" s="1" t="str">
        <v>Carbon black</v>
      </c>
      <c r="R141" s="1" t="str">
        <v>Carbon black</v>
      </c>
      <c r="S141" s="1" t="str">
        <v>Carbon black</v>
      </c>
      <c r="T141" s="1" t="str">
        <v>Carbon black</v>
      </c>
      <c r="U141" s="1" t="str">
        <v>Carbon black</v>
      </c>
      <c r="V141" s="1" t="str">
        <v>Carbon black</v>
      </c>
      <c r="W141" s="1" t="str">
        <v>Carbon black</v>
      </c>
      <c r="X141" s="1" t="str">
        <v>Carbon black</v>
      </c>
      <c r="Y141" s="1" t="str">
        <v>Carbon black</v>
      </c>
      <c r="Z141" s="1" t="str">
        <v>Carbon black</v>
      </c>
      <c r="AA141" s="1" t="str">
        <v>Carbon black</v>
      </c>
      <c r="AB141" s="1" t="str">
        <v>Carbon black</v>
      </c>
    </row>
    <row r="142" spans="1:28" x14ac:dyDescent="0.2">
      <c r="A142" s="340" t="s">
        <v>1535</v>
      </c>
      <c r="B142" s="255" t="s">
        <v>2123</v>
      </c>
      <c r="C142" s="174">
        <v>2</v>
      </c>
      <c r="D142" s="174"/>
      <c r="E142" s="138"/>
      <c r="I142" s="1" t="str">
        <v>Carbon disulfide</v>
      </c>
      <c r="J142" s="1" t="str">
        <v>Carbon disulfide</v>
      </c>
      <c r="K142" s="1" t="str">
        <v>Carbon disulfide</v>
      </c>
      <c r="L142" s="1" t="str">
        <v>Carbon disulfide</v>
      </c>
      <c r="M142" s="1" t="str">
        <v>Carbon disulfide</v>
      </c>
      <c r="N142" s="1" t="str">
        <v>Carbon disulfide</v>
      </c>
      <c r="O142" s="1" t="str">
        <v>Carbon disulfide</v>
      </c>
      <c r="P142" s="1" t="str">
        <v>Carbon disulfide</v>
      </c>
      <c r="Q142" s="1" t="str">
        <v>Carbon disulfide</v>
      </c>
      <c r="R142" s="1" t="str">
        <v>Carbon disulfide</v>
      </c>
      <c r="S142" s="1" t="str">
        <v>Carbon disulfide</v>
      </c>
      <c r="T142" s="1" t="str">
        <v>Carbon disulfide</v>
      </c>
      <c r="U142" s="1" t="str">
        <v>Carbon disulfide</v>
      </c>
      <c r="V142" s="1" t="str">
        <v>Carbon disulfide</v>
      </c>
      <c r="W142" s="1" t="str">
        <v>Carbon disulfide</v>
      </c>
      <c r="X142" s="1" t="str">
        <v>Carbon disulfide</v>
      </c>
      <c r="Y142" s="1" t="str">
        <v>Carbon disulfide</v>
      </c>
      <c r="Z142" s="1" t="str">
        <v>Carbon disulfide</v>
      </c>
      <c r="AA142" s="1" t="str">
        <v>Carbon disulfide</v>
      </c>
      <c r="AB142" s="1" t="str">
        <v>Carbon disulfide</v>
      </c>
    </row>
    <row r="143" spans="1:28" x14ac:dyDescent="0.2">
      <c r="A143" s="340" t="s">
        <v>285</v>
      </c>
      <c r="B143" s="174" t="s">
        <v>286</v>
      </c>
      <c r="C143" s="174">
        <v>0.2</v>
      </c>
      <c r="D143" s="174"/>
      <c r="E143" s="138"/>
      <c r="I143" s="1" t="str">
        <v>Carbon monoxide</v>
      </c>
      <c r="J143" s="1" t="str">
        <v>Carbon monoxide</v>
      </c>
      <c r="K143" s="1" t="str">
        <v>Carbon monoxide</v>
      </c>
      <c r="L143" s="1" t="str">
        <v>Carbon monoxide</v>
      </c>
      <c r="M143" s="1" t="str">
        <v>Carbon monoxide</v>
      </c>
      <c r="N143" s="1" t="str">
        <v>Carbon monoxide</v>
      </c>
      <c r="O143" s="1" t="str">
        <v>Carbon monoxide</v>
      </c>
      <c r="P143" s="1" t="str">
        <v>Carbon monoxide</v>
      </c>
      <c r="Q143" s="1" t="str">
        <v>Carbon monoxide</v>
      </c>
      <c r="R143" s="1" t="str">
        <v>Carbon monoxide</v>
      </c>
      <c r="S143" s="1" t="str">
        <v>Carbon monoxide</v>
      </c>
      <c r="T143" s="1" t="str">
        <v>Carbon monoxide</v>
      </c>
      <c r="U143" s="1" t="str">
        <v>Carbon monoxide</v>
      </c>
      <c r="V143" s="1" t="str">
        <v>Carbon monoxide</v>
      </c>
      <c r="W143" s="1" t="str">
        <v>Carbon monoxide</v>
      </c>
      <c r="X143" s="1" t="str">
        <v>Carbon monoxide</v>
      </c>
      <c r="Y143" s="1" t="str">
        <v>Carbon monoxide</v>
      </c>
      <c r="Z143" s="1" t="str">
        <v>Carbon monoxide</v>
      </c>
      <c r="AA143" s="1" t="str">
        <v>Carbon monoxide</v>
      </c>
      <c r="AB143" s="1" t="str">
        <v>Carbon monoxide</v>
      </c>
    </row>
    <row r="144" spans="1:28" x14ac:dyDescent="0.2">
      <c r="A144" s="340" t="s">
        <v>1536</v>
      </c>
      <c r="B144" s="174" t="s">
        <v>287</v>
      </c>
      <c r="C144" s="174">
        <v>0.1</v>
      </c>
      <c r="D144" s="174"/>
      <c r="E144" s="138"/>
      <c r="I144" s="1" t="str">
        <v>Carbon tetrabromide</v>
      </c>
      <c r="J144" s="1" t="str">
        <v>Carbon tetrabromide</v>
      </c>
      <c r="K144" s="1" t="str">
        <v>Carbon tetrabromide</v>
      </c>
      <c r="L144" s="1" t="str">
        <v>Carbon tetrabromide</v>
      </c>
      <c r="M144" s="1" t="str">
        <v>Carbon tetrabromide</v>
      </c>
      <c r="N144" s="1" t="str">
        <v>Carbon tetrabromide</v>
      </c>
      <c r="O144" s="1" t="str">
        <v>Carbon tetrabromide</v>
      </c>
      <c r="P144" s="1" t="str">
        <v>Carbon tetrabromide</v>
      </c>
      <c r="Q144" s="1" t="str">
        <v>Carbon tetrabromide</v>
      </c>
      <c r="R144" s="1" t="str">
        <v>Carbon tetrabromide</v>
      </c>
      <c r="S144" s="1" t="str">
        <v>Carbon tetrabromide</v>
      </c>
      <c r="T144" s="1" t="str">
        <v>Carbon tetrabromide</v>
      </c>
      <c r="U144" s="1" t="str">
        <v>Carbon tetrabromide</v>
      </c>
      <c r="V144" s="1" t="str">
        <v>Carbon tetrabromide</v>
      </c>
      <c r="W144" s="1" t="str">
        <v>Carbon tetrabromide</v>
      </c>
      <c r="X144" s="1" t="str">
        <v>Carbon tetrabromide</v>
      </c>
      <c r="Y144" s="1" t="str">
        <v>Carbon tetrabromide</v>
      </c>
      <c r="Z144" s="1" t="str">
        <v>Carbon tetrabromide</v>
      </c>
      <c r="AA144" s="1" t="str">
        <v>Carbon tetrabromide</v>
      </c>
      <c r="AB144" s="1" t="str">
        <v>Carbon tetrabromide</v>
      </c>
    </row>
    <row r="145" spans="1:28" x14ac:dyDescent="0.2">
      <c r="A145" s="340" t="s">
        <v>1537</v>
      </c>
      <c r="B145" s="174" t="s">
        <v>288</v>
      </c>
      <c r="C145" s="174">
        <v>0.1</v>
      </c>
      <c r="D145" s="174"/>
      <c r="E145" s="138"/>
      <c r="I145" s="1" t="str">
        <v>Carbonyl chloride</v>
      </c>
      <c r="J145" s="1" t="str">
        <v>Carbonyl chloride</v>
      </c>
      <c r="K145" s="1" t="str">
        <v>Carbonyl chloride</v>
      </c>
      <c r="L145" s="1" t="str">
        <v>Carbonyl chloride</v>
      </c>
      <c r="M145" s="1" t="str">
        <v>Carbonyl chloride</v>
      </c>
      <c r="N145" s="1" t="str">
        <v>Carbonyl chloride</v>
      </c>
      <c r="O145" s="1" t="str">
        <v>Carbonyl chloride</v>
      </c>
      <c r="P145" s="1" t="str">
        <v>Carbonyl chloride</v>
      </c>
      <c r="Q145" s="1" t="str">
        <v>Carbonyl chloride</v>
      </c>
      <c r="R145" s="1" t="str">
        <v>Carbonyl chloride</v>
      </c>
      <c r="S145" s="1" t="str">
        <v>Carbonyl chloride</v>
      </c>
      <c r="T145" s="1" t="str">
        <v>Carbonyl chloride</v>
      </c>
      <c r="U145" s="1" t="str">
        <v>Carbonyl chloride</v>
      </c>
      <c r="V145" s="1" t="str">
        <v>Carbonyl chloride</v>
      </c>
      <c r="W145" s="1" t="str">
        <v>Carbonyl chloride</v>
      </c>
      <c r="X145" s="1" t="str">
        <v>Carbonyl chloride</v>
      </c>
      <c r="Y145" s="1" t="str">
        <v>Carbonyl chloride</v>
      </c>
      <c r="Z145" s="1" t="str">
        <v>Carbonyl chloride</v>
      </c>
      <c r="AA145" s="1" t="str">
        <v>Carbonyl chloride</v>
      </c>
      <c r="AB145" s="1" t="str">
        <v>Carbonyl chloride</v>
      </c>
    </row>
    <row r="146" spans="1:28" x14ac:dyDescent="0.2">
      <c r="A146" s="340" t="s">
        <v>1538</v>
      </c>
      <c r="B146" s="174" t="s">
        <v>289</v>
      </c>
      <c r="C146" s="258">
        <v>0.2</v>
      </c>
      <c r="D146" s="174"/>
      <c r="E146" s="138"/>
      <c r="I146" s="1" t="str">
        <v>Carbonyl fluoride</v>
      </c>
      <c r="J146" s="1" t="str">
        <v>Carbonyl fluoride</v>
      </c>
      <c r="K146" s="1" t="str">
        <v>Carbonyl fluoride</v>
      </c>
      <c r="L146" s="1" t="str">
        <v>Carbonyl fluoride</v>
      </c>
      <c r="M146" s="1" t="str">
        <v>Carbonyl fluoride</v>
      </c>
      <c r="N146" s="1" t="str">
        <v>Carbonyl fluoride</v>
      </c>
      <c r="O146" s="1" t="str">
        <v>Carbonyl fluoride</v>
      </c>
      <c r="P146" s="1" t="str">
        <v>Carbonyl fluoride</v>
      </c>
      <c r="Q146" s="1" t="str">
        <v>Carbonyl fluoride</v>
      </c>
      <c r="R146" s="1" t="str">
        <v>Carbonyl fluoride</v>
      </c>
      <c r="S146" s="1" t="str">
        <v>Carbonyl fluoride</v>
      </c>
      <c r="T146" s="1" t="str">
        <v>Carbonyl fluoride</v>
      </c>
      <c r="U146" s="1" t="str">
        <v>Carbonyl fluoride</v>
      </c>
      <c r="V146" s="1" t="str">
        <v>Carbonyl fluoride</v>
      </c>
      <c r="W146" s="1" t="str">
        <v>Carbonyl fluoride</v>
      </c>
      <c r="X146" s="1" t="str">
        <v>Carbonyl fluoride</v>
      </c>
      <c r="Y146" s="1" t="str">
        <v>Carbonyl fluoride</v>
      </c>
      <c r="Z146" s="1" t="str">
        <v>Carbonyl fluoride</v>
      </c>
      <c r="AA146" s="1" t="str">
        <v>Carbonyl fluoride</v>
      </c>
      <c r="AB146" s="1" t="str">
        <v>Carbonyl fluoride</v>
      </c>
    </row>
    <row r="147" spans="1:28" x14ac:dyDescent="0.2">
      <c r="A147" s="340" t="s">
        <v>1539</v>
      </c>
      <c r="B147" s="174" t="s">
        <v>289</v>
      </c>
      <c r="C147" s="258">
        <v>1</v>
      </c>
      <c r="D147" s="174"/>
      <c r="E147" s="138"/>
      <c r="I147" s="1" t="str">
        <v>Catechol</v>
      </c>
      <c r="J147" s="1" t="str">
        <v>Catechol</v>
      </c>
      <c r="K147" s="1" t="str">
        <v>Catechol</v>
      </c>
      <c r="L147" s="1" t="str">
        <v>Catechol</v>
      </c>
      <c r="M147" s="1" t="str">
        <v>Catechol</v>
      </c>
      <c r="N147" s="1" t="str">
        <v>Catechol</v>
      </c>
      <c r="O147" s="1" t="str">
        <v>Catechol</v>
      </c>
      <c r="P147" s="1" t="str">
        <v>Catechol</v>
      </c>
      <c r="Q147" s="1" t="str">
        <v>Catechol</v>
      </c>
      <c r="R147" s="1" t="str">
        <v>Catechol</v>
      </c>
      <c r="S147" s="1" t="str">
        <v>Catechol</v>
      </c>
      <c r="T147" s="1" t="str">
        <v>Catechol</v>
      </c>
      <c r="U147" s="1" t="str">
        <v>Catechol</v>
      </c>
      <c r="V147" s="1" t="str">
        <v>Catechol</v>
      </c>
      <c r="W147" s="1" t="str">
        <v>Catechol</v>
      </c>
      <c r="X147" s="1" t="str">
        <v>Catechol</v>
      </c>
      <c r="Y147" s="1" t="str">
        <v>Catechol</v>
      </c>
      <c r="Z147" s="1" t="str">
        <v>Catechol</v>
      </c>
      <c r="AA147" s="1" t="str">
        <v>Catechol</v>
      </c>
      <c r="AB147" s="1" t="str">
        <v>Catechol</v>
      </c>
    </row>
    <row r="148" spans="1:28" x14ac:dyDescent="0.2">
      <c r="A148" s="340" t="s">
        <v>1540</v>
      </c>
      <c r="B148" s="255" t="s">
        <v>2123</v>
      </c>
      <c r="C148" s="174">
        <v>0.2</v>
      </c>
      <c r="D148" s="174"/>
      <c r="E148" s="138"/>
      <c r="I148" s="1" t="str">
        <v>Cellulose</v>
      </c>
      <c r="J148" s="1" t="str">
        <v>Cellulose</v>
      </c>
      <c r="K148" s="1" t="str">
        <v>Cellulose</v>
      </c>
      <c r="L148" s="1" t="str">
        <v>Cellulose</v>
      </c>
      <c r="M148" s="1" t="str">
        <v>Cellulose</v>
      </c>
      <c r="N148" s="1" t="str">
        <v>Cellulose</v>
      </c>
      <c r="O148" s="1" t="str">
        <v>Cellulose</v>
      </c>
      <c r="P148" s="1" t="str">
        <v>Cellulose</v>
      </c>
      <c r="Q148" s="1" t="str">
        <v>Cellulose</v>
      </c>
      <c r="R148" s="1" t="str">
        <v>Cellulose</v>
      </c>
      <c r="S148" s="1" t="str">
        <v>Cellulose</v>
      </c>
      <c r="T148" s="1" t="str">
        <v>Cellulose</v>
      </c>
      <c r="U148" s="1" t="str">
        <v>Cellulose</v>
      </c>
      <c r="V148" s="1" t="str">
        <v>Cellulose</v>
      </c>
      <c r="W148" s="1" t="str">
        <v>Cellulose</v>
      </c>
      <c r="X148" s="1" t="str">
        <v>Cellulose</v>
      </c>
      <c r="Y148" s="1" t="str">
        <v>Cellulose</v>
      </c>
      <c r="Z148" s="1" t="str">
        <v>Cellulose</v>
      </c>
      <c r="AA148" s="1" t="str">
        <v>Cellulose</v>
      </c>
      <c r="AB148" s="1" t="str">
        <v>Cellulose</v>
      </c>
    </row>
    <row r="149" spans="1:28" x14ac:dyDescent="0.2">
      <c r="A149" s="340" t="s">
        <v>290</v>
      </c>
      <c r="B149" s="174" t="s">
        <v>291</v>
      </c>
      <c r="C149" s="174">
        <v>5.7</v>
      </c>
      <c r="D149" s="174"/>
      <c r="E149" s="138"/>
      <c r="I149" s="1" t="str">
        <v>Cesium hydroxide</v>
      </c>
      <c r="J149" s="1" t="str">
        <v>Cesium hydroxide</v>
      </c>
      <c r="K149" s="1" t="str">
        <v>Cesium hydroxide</v>
      </c>
      <c r="L149" s="1" t="str">
        <v>Cesium hydroxide</v>
      </c>
      <c r="M149" s="1" t="str">
        <v>Cesium hydroxide</v>
      </c>
      <c r="N149" s="1" t="str">
        <v>Cesium hydroxide</v>
      </c>
      <c r="O149" s="1" t="str">
        <v>Cesium hydroxide</v>
      </c>
      <c r="P149" s="1" t="str">
        <v>Cesium hydroxide</v>
      </c>
      <c r="Q149" s="1" t="str">
        <v>Cesium hydroxide</v>
      </c>
      <c r="R149" s="1" t="str">
        <v>Cesium hydroxide</v>
      </c>
      <c r="S149" s="1" t="str">
        <v>Cesium hydroxide</v>
      </c>
      <c r="T149" s="1" t="str">
        <v>Cesium hydroxide</v>
      </c>
      <c r="U149" s="1" t="str">
        <v>Cesium hydroxide</v>
      </c>
      <c r="V149" s="1" t="str">
        <v>Cesium hydroxide</v>
      </c>
      <c r="W149" s="1" t="str">
        <v>Cesium hydroxide</v>
      </c>
      <c r="X149" s="1" t="str">
        <v>Cesium hydroxide</v>
      </c>
      <c r="Y149" s="1" t="str">
        <v>Cesium hydroxide</v>
      </c>
      <c r="Z149" s="1" t="str">
        <v>Cesium hydroxide</v>
      </c>
      <c r="AA149" s="1" t="str">
        <v>Cesium hydroxide</v>
      </c>
      <c r="AB149" s="1" t="str">
        <v>Cesium hydroxide</v>
      </c>
    </row>
    <row r="150" spans="1:28" x14ac:dyDescent="0.2">
      <c r="A150" s="340" t="s">
        <v>292</v>
      </c>
      <c r="B150" s="174" t="s">
        <v>293</v>
      </c>
      <c r="C150" s="174">
        <v>5</v>
      </c>
      <c r="D150" s="174"/>
      <c r="E150" s="138"/>
      <c r="I150" s="1" t="str">
        <v>Chlordane</v>
      </c>
      <c r="J150" s="1" t="str">
        <v>Chlordane</v>
      </c>
      <c r="K150" s="1" t="str">
        <v>Chlordane</v>
      </c>
      <c r="L150" s="1" t="str">
        <v>Chlordane</v>
      </c>
      <c r="M150" s="1" t="str">
        <v>Chlordane</v>
      </c>
      <c r="N150" s="1" t="str">
        <v>Chlordane</v>
      </c>
      <c r="O150" s="1" t="str">
        <v>Chlordane</v>
      </c>
      <c r="P150" s="1" t="str">
        <v>Chlordane</v>
      </c>
      <c r="Q150" s="1" t="str">
        <v>Chlordane</v>
      </c>
      <c r="R150" s="1" t="str">
        <v>Chlordane</v>
      </c>
      <c r="S150" s="1" t="str">
        <v>Chlordane</v>
      </c>
      <c r="T150" s="1" t="str">
        <v>Chlordane</v>
      </c>
      <c r="U150" s="1" t="str">
        <v>Chlordane</v>
      </c>
      <c r="V150" s="1" t="str">
        <v>Chlordane</v>
      </c>
      <c r="W150" s="1" t="str">
        <v>Chlordane</v>
      </c>
      <c r="X150" s="1" t="str">
        <v>Chlordane</v>
      </c>
      <c r="Y150" s="1" t="str">
        <v>Chlordane</v>
      </c>
      <c r="Z150" s="1" t="str">
        <v>Chlordane</v>
      </c>
      <c r="AA150" s="1" t="str">
        <v>Chlordane</v>
      </c>
      <c r="AB150" s="1" t="str">
        <v>Chlordane</v>
      </c>
    </row>
    <row r="151" spans="1:28" x14ac:dyDescent="0.2">
      <c r="A151" s="340" t="s">
        <v>294</v>
      </c>
      <c r="B151" s="174" t="s">
        <v>295</v>
      </c>
      <c r="C151" s="174">
        <v>2</v>
      </c>
      <c r="D151" s="174"/>
      <c r="E151" s="138"/>
      <c r="I151" s="1" t="str">
        <v>Chlorinated camphene (Toxaphene)</v>
      </c>
      <c r="J151" s="1" t="str">
        <v>Chlorinated camphene (Toxaphene)</v>
      </c>
      <c r="K151" s="1" t="str">
        <v>Chlorinated camphene (Toxaphene)</v>
      </c>
      <c r="L151" s="1" t="str">
        <v>Chlorinated camphene (Toxaphene)</v>
      </c>
      <c r="M151" s="1" t="str">
        <v>Chlorinated camphene (Toxaphene)</v>
      </c>
      <c r="N151" s="1" t="str">
        <v>Chlorinated camphene (Toxaphene)</v>
      </c>
      <c r="O151" s="1" t="str">
        <v>Chlorinated camphene (Toxaphene)</v>
      </c>
      <c r="P151" s="1" t="str">
        <v>Chlorinated camphene (Toxaphene)</v>
      </c>
      <c r="Q151" s="1" t="str">
        <v>Chlorinated camphene (Toxaphene)</v>
      </c>
      <c r="R151" s="1" t="str">
        <v>Chlorinated camphene (Toxaphene)</v>
      </c>
      <c r="S151" s="1" t="str">
        <v>Chlorinated camphene (Toxaphene)</v>
      </c>
      <c r="T151" s="1" t="str">
        <v>Chlorinated camphene (Toxaphene)</v>
      </c>
      <c r="U151" s="1" t="str">
        <v>Chlorinated camphene (Toxaphene)</v>
      </c>
      <c r="V151" s="1" t="str">
        <v>Chlorinated camphene (Toxaphene)</v>
      </c>
      <c r="W151" s="1" t="str">
        <v>Chlorinated camphene (Toxaphene)</v>
      </c>
      <c r="X151" s="1" t="str">
        <v>Chlorinated camphene (Toxaphene)</v>
      </c>
      <c r="Y151" s="1" t="str">
        <v>Chlorinated camphene (Toxaphene)</v>
      </c>
      <c r="Z151" s="1" t="str">
        <v>Chlorinated camphene (Toxaphene)</v>
      </c>
      <c r="AA151" s="1" t="str">
        <v>Chlorinated camphene (Toxaphene)</v>
      </c>
      <c r="AB151" s="1" t="str">
        <v>Chlorinated camphene (Toxaphene)</v>
      </c>
    </row>
    <row r="152" spans="1:28" x14ac:dyDescent="0.2">
      <c r="A152" s="340" t="s">
        <v>296</v>
      </c>
      <c r="B152" s="174" t="s">
        <v>2151</v>
      </c>
      <c r="C152" s="174">
        <v>21</v>
      </c>
      <c r="D152" s="174"/>
      <c r="E152" s="138"/>
      <c r="I152" s="1" t="str">
        <v>Chlorinated diphenyl oxide</v>
      </c>
      <c r="J152" s="1" t="str">
        <v>Chlorinated diphenyl oxide</v>
      </c>
      <c r="K152" s="1" t="str">
        <v>Chlorinated diphenyl oxide</v>
      </c>
      <c r="L152" s="1" t="str">
        <v>Chlorinated diphenyl oxide</v>
      </c>
      <c r="M152" s="1" t="str">
        <v>Chlorinated diphenyl oxide</v>
      </c>
      <c r="N152" s="1" t="str">
        <v>Chlorinated diphenyl oxide</v>
      </c>
      <c r="O152" s="1" t="str">
        <v>Chlorinated diphenyl oxide</v>
      </c>
      <c r="P152" s="1" t="str">
        <v>Chlorinated diphenyl oxide</v>
      </c>
      <c r="Q152" s="1" t="str">
        <v>Chlorinated diphenyl oxide</v>
      </c>
      <c r="R152" s="1" t="str">
        <v>Chlorinated diphenyl oxide</v>
      </c>
      <c r="S152" s="1" t="str">
        <v>Chlorinated diphenyl oxide</v>
      </c>
      <c r="T152" s="1" t="str">
        <v>Chlorinated diphenyl oxide</v>
      </c>
      <c r="U152" s="1" t="str">
        <v>Chlorinated diphenyl oxide</v>
      </c>
      <c r="V152" s="1" t="str">
        <v>Chlorinated diphenyl oxide</v>
      </c>
      <c r="W152" s="1" t="str">
        <v>Chlorinated diphenyl oxide</v>
      </c>
      <c r="X152" s="1" t="str">
        <v>Chlorinated diphenyl oxide</v>
      </c>
      <c r="Y152" s="1" t="str">
        <v>Chlorinated diphenyl oxide</v>
      </c>
      <c r="Z152" s="1" t="str">
        <v>Chlorinated diphenyl oxide</v>
      </c>
      <c r="AA152" s="1" t="str">
        <v>Chlorinated diphenyl oxide</v>
      </c>
      <c r="AB152" s="1" t="str">
        <v>Chlorinated diphenyl oxide</v>
      </c>
    </row>
    <row r="153" spans="1:28" x14ac:dyDescent="0.2">
      <c r="A153" s="340" t="s">
        <v>297</v>
      </c>
      <c r="B153" s="174" t="s">
        <v>2152</v>
      </c>
      <c r="C153" s="174">
        <v>0.75</v>
      </c>
      <c r="D153" s="174" t="s">
        <v>298</v>
      </c>
      <c r="E153" s="138"/>
      <c r="I153" s="1" t="str">
        <v>Chlorine</v>
      </c>
      <c r="J153" s="1" t="str">
        <v>Chlorine</v>
      </c>
      <c r="K153" s="1" t="str">
        <v>Chlorine</v>
      </c>
      <c r="L153" s="1" t="str">
        <v>Chlorine</v>
      </c>
      <c r="M153" s="1" t="str">
        <v>Chlorine</v>
      </c>
      <c r="N153" s="1" t="str">
        <v>Chlorine</v>
      </c>
      <c r="O153" s="1" t="str">
        <v>Chlorine</v>
      </c>
      <c r="P153" s="1" t="str">
        <v>Chlorine</v>
      </c>
      <c r="Q153" s="1" t="str">
        <v>Chlorine</v>
      </c>
      <c r="R153" s="1" t="str">
        <v>Chlorine</v>
      </c>
      <c r="S153" s="1" t="str">
        <v>Chlorine</v>
      </c>
      <c r="T153" s="1" t="str">
        <v>Chlorine</v>
      </c>
      <c r="U153" s="1" t="str">
        <v>Chlorine</v>
      </c>
      <c r="V153" s="1" t="str">
        <v>Chlorine</v>
      </c>
      <c r="W153" s="1" t="str">
        <v>Chlorine</v>
      </c>
      <c r="X153" s="1" t="str">
        <v>Chlorine</v>
      </c>
      <c r="Y153" s="1" t="str">
        <v>Chlorine</v>
      </c>
      <c r="Z153" s="1" t="str">
        <v>Chlorine</v>
      </c>
      <c r="AA153" s="1" t="str">
        <v>Chlorine</v>
      </c>
      <c r="AB153" s="1" t="str">
        <v>Chlorine</v>
      </c>
    </row>
    <row r="154" spans="1:28" x14ac:dyDescent="0.2">
      <c r="A154" s="340" t="s">
        <v>1082</v>
      </c>
      <c r="B154" s="256" t="s">
        <v>1083</v>
      </c>
      <c r="C154" s="256">
        <v>1030</v>
      </c>
      <c r="D154" s="174"/>
      <c r="E154" s="138"/>
      <c r="I154" s="1" t="str">
        <v>Chlorine dioxide</v>
      </c>
      <c r="J154" s="1" t="str">
        <v>Chlorine dioxide</v>
      </c>
      <c r="K154" s="1" t="str">
        <v>Chlorine dioxide</v>
      </c>
      <c r="L154" s="1" t="str">
        <v>Chlorine dioxide</v>
      </c>
      <c r="M154" s="1" t="str">
        <v>Chlorine dioxide</v>
      </c>
      <c r="N154" s="1" t="str">
        <v>Chlorine dioxide</v>
      </c>
      <c r="O154" s="1" t="str">
        <v>Chlorine dioxide</v>
      </c>
      <c r="P154" s="1" t="str">
        <v>Chlorine dioxide</v>
      </c>
      <c r="Q154" s="1" t="str">
        <v>Chlorine dioxide</v>
      </c>
      <c r="R154" s="1" t="str">
        <v>Chlorine dioxide</v>
      </c>
      <c r="S154" s="1" t="str">
        <v>Chlorine dioxide</v>
      </c>
      <c r="T154" s="1" t="str">
        <v>Chlorine dioxide</v>
      </c>
      <c r="U154" s="1" t="str">
        <v>Chlorine dioxide</v>
      </c>
      <c r="V154" s="1" t="str">
        <v>Chlorine dioxide</v>
      </c>
      <c r="W154" s="1" t="str">
        <v>Chlorine dioxide</v>
      </c>
      <c r="X154" s="1" t="str">
        <v>Chlorine dioxide</v>
      </c>
      <c r="Y154" s="1" t="str">
        <v>Chlorine dioxide</v>
      </c>
      <c r="Z154" s="1" t="str">
        <v>Chlorine dioxide</v>
      </c>
      <c r="AA154" s="1" t="str">
        <v>Chlorine dioxide</v>
      </c>
      <c r="AB154" s="1" t="str">
        <v>Chlorine dioxide</v>
      </c>
    </row>
    <row r="155" spans="1:28" x14ac:dyDescent="0.2">
      <c r="A155" s="340" t="s">
        <v>299</v>
      </c>
      <c r="B155" s="174" t="s">
        <v>300</v>
      </c>
      <c r="C155" s="174">
        <v>206</v>
      </c>
      <c r="D155" s="174"/>
      <c r="E155" s="138"/>
      <c r="I155" s="1" t="str">
        <v>Chlorine trifluoride</v>
      </c>
      <c r="J155" s="1" t="str">
        <v>Chlorine trifluoride</v>
      </c>
      <c r="K155" s="1" t="str">
        <v>Chlorine trifluoride</v>
      </c>
      <c r="L155" s="1" t="str">
        <v>Chlorine trifluoride</v>
      </c>
      <c r="M155" s="1" t="str">
        <v>Chlorine trifluoride</v>
      </c>
      <c r="N155" s="1" t="str">
        <v>Chlorine trifluoride</v>
      </c>
      <c r="O155" s="1" t="str">
        <v>Chlorine trifluoride</v>
      </c>
      <c r="P155" s="1" t="str">
        <v>Chlorine trifluoride</v>
      </c>
      <c r="Q155" s="1" t="str">
        <v>Chlorine trifluoride</v>
      </c>
      <c r="R155" s="1" t="str">
        <v>Chlorine trifluoride</v>
      </c>
      <c r="S155" s="1" t="str">
        <v>Chlorine trifluoride</v>
      </c>
      <c r="T155" s="1" t="str">
        <v>Chlorine trifluoride</v>
      </c>
      <c r="U155" s="1" t="str">
        <v>Chlorine trifluoride</v>
      </c>
      <c r="V155" s="1" t="str">
        <v>Chlorine trifluoride</v>
      </c>
      <c r="W155" s="1" t="str">
        <v>Chlorine trifluoride</v>
      </c>
      <c r="X155" s="1" t="str">
        <v>Chlorine trifluoride</v>
      </c>
      <c r="Y155" s="1" t="str">
        <v>Chlorine trifluoride</v>
      </c>
      <c r="Z155" s="1" t="str">
        <v>Chlorine trifluoride</v>
      </c>
      <c r="AA155" s="1" t="str">
        <v>Chlorine trifluoride</v>
      </c>
      <c r="AB155" s="1" t="str">
        <v>Chlorine trifluoride</v>
      </c>
    </row>
    <row r="156" spans="1:28" x14ac:dyDescent="0.2">
      <c r="A156" s="340" t="s">
        <v>1458</v>
      </c>
      <c r="B156" s="174" t="s">
        <v>301</v>
      </c>
      <c r="C156" s="174">
        <v>100</v>
      </c>
      <c r="D156" s="174"/>
      <c r="E156" s="138"/>
      <c r="I156" s="1" t="str">
        <v>Chloroacetaldehyde</v>
      </c>
      <c r="J156" s="1" t="str">
        <v>Chloroacetaldehyde</v>
      </c>
      <c r="K156" s="1" t="str">
        <v>Chloroacetaldehyde</v>
      </c>
      <c r="L156" s="1" t="str">
        <v>Chloroacetaldehyde</v>
      </c>
      <c r="M156" s="1" t="str">
        <v>Chloroacetaldehyde</v>
      </c>
      <c r="N156" s="1" t="str">
        <v>Chloroacetaldehyde</v>
      </c>
      <c r="O156" s="1" t="str">
        <v>Chloroacetaldehyde</v>
      </c>
      <c r="P156" s="1" t="str">
        <v>Chloroacetaldehyde</v>
      </c>
      <c r="Q156" s="1" t="str">
        <v>Chloroacetaldehyde</v>
      </c>
      <c r="R156" s="1" t="str">
        <v>Chloroacetaldehyde</v>
      </c>
      <c r="S156" s="1" t="str">
        <v>Chloroacetaldehyde</v>
      </c>
      <c r="T156" s="1" t="str">
        <v>Chloroacetaldehyde</v>
      </c>
      <c r="U156" s="1" t="str">
        <v>Chloroacetaldehyde</v>
      </c>
      <c r="V156" s="1" t="str">
        <v>Chloroacetaldehyde</v>
      </c>
      <c r="W156" s="1" t="str">
        <v>Chloroacetaldehyde</v>
      </c>
      <c r="X156" s="1" t="str">
        <v>Chloroacetaldehyde</v>
      </c>
      <c r="Y156" s="1" t="str">
        <v>Chloroacetaldehyde</v>
      </c>
      <c r="Z156" s="1" t="str">
        <v>Chloroacetaldehyde</v>
      </c>
      <c r="AA156" s="1" t="str">
        <v>Chloroacetaldehyde</v>
      </c>
      <c r="AB156" s="1" t="str">
        <v>Chloroacetaldehyde</v>
      </c>
    </row>
    <row r="157" spans="1:28" x14ac:dyDescent="0.2">
      <c r="A157" s="340" t="s">
        <v>1086</v>
      </c>
      <c r="B157" s="256" t="s">
        <v>1087</v>
      </c>
      <c r="C157" s="256">
        <v>1010</v>
      </c>
      <c r="D157" s="174"/>
      <c r="E157" s="138"/>
      <c r="I157" s="1" t="str">
        <v>Chloroacetone</v>
      </c>
      <c r="J157" s="1" t="str">
        <v>Chloroacetone</v>
      </c>
      <c r="K157" s="1" t="str">
        <v>Chloroacetone</v>
      </c>
      <c r="L157" s="1" t="str">
        <v>Chloroacetone</v>
      </c>
      <c r="M157" s="1" t="str">
        <v>Chloroacetone</v>
      </c>
      <c r="N157" s="1" t="str">
        <v>Chloroacetone</v>
      </c>
      <c r="O157" s="1" t="str">
        <v>Chloroacetone</v>
      </c>
      <c r="P157" s="1" t="str">
        <v>Chloroacetone</v>
      </c>
      <c r="Q157" s="1" t="str">
        <v>Chloroacetone</v>
      </c>
      <c r="R157" s="1" t="str">
        <v>Chloroacetone</v>
      </c>
      <c r="S157" s="1" t="str">
        <v>Chloroacetone</v>
      </c>
      <c r="T157" s="1" t="str">
        <v>Chloroacetone</v>
      </c>
      <c r="U157" s="1" t="str">
        <v>Chloroacetone</v>
      </c>
      <c r="V157" s="1" t="str">
        <v>Chloroacetone</v>
      </c>
      <c r="W157" s="1" t="str">
        <v>Chloroacetone</v>
      </c>
      <c r="X157" s="1" t="str">
        <v>Chloroacetone</v>
      </c>
      <c r="Y157" s="1" t="str">
        <v>Chloroacetone</v>
      </c>
      <c r="Z157" s="1" t="str">
        <v>Chloroacetone</v>
      </c>
      <c r="AA157" s="1" t="str">
        <v>Chloroacetone</v>
      </c>
      <c r="AB157" s="1" t="str">
        <v>Chloroacetone</v>
      </c>
    </row>
    <row r="158" spans="1:28" x14ac:dyDescent="0.2">
      <c r="A158" s="340" t="s">
        <v>302</v>
      </c>
      <c r="B158" s="174" t="s">
        <v>303</v>
      </c>
      <c r="C158" s="174">
        <v>41</v>
      </c>
      <c r="D158" s="174"/>
      <c r="E158" s="138"/>
      <c r="I158" s="1" t="str">
        <v>Chloroacetyl chloride</v>
      </c>
      <c r="J158" s="1" t="str">
        <v>Chloroacetyl chloride</v>
      </c>
      <c r="K158" s="1" t="str">
        <v>Chloroacetyl chloride</v>
      </c>
      <c r="L158" s="1" t="str">
        <v>Chloroacetyl chloride</v>
      </c>
      <c r="M158" s="1" t="str">
        <v>Chloroacetyl chloride</v>
      </c>
      <c r="N158" s="1" t="str">
        <v>Chloroacetyl chloride</v>
      </c>
      <c r="O158" s="1" t="str">
        <v>Chloroacetyl chloride</v>
      </c>
      <c r="P158" s="1" t="str">
        <v>Chloroacetyl chloride</v>
      </c>
      <c r="Q158" s="1" t="str">
        <v>Chloroacetyl chloride</v>
      </c>
      <c r="R158" s="1" t="str">
        <v>Chloroacetyl chloride</v>
      </c>
      <c r="S158" s="1" t="str">
        <v>Chloroacetyl chloride</v>
      </c>
      <c r="T158" s="1" t="str">
        <v>Chloroacetyl chloride</v>
      </c>
      <c r="U158" s="1" t="str">
        <v>Chloroacetyl chloride</v>
      </c>
      <c r="V158" s="1" t="str">
        <v>Chloroacetyl chloride</v>
      </c>
      <c r="W158" s="1" t="str">
        <v>Chloroacetyl chloride</v>
      </c>
      <c r="X158" s="1" t="str">
        <v>Chloroacetyl chloride</v>
      </c>
      <c r="Y158" s="1" t="str">
        <v>Chloroacetyl chloride</v>
      </c>
      <c r="Z158" s="1" t="str">
        <v>Chloroacetyl chloride</v>
      </c>
      <c r="AA158" s="1" t="str">
        <v>Chloroacetyl chloride</v>
      </c>
      <c r="AB158" s="1" t="str">
        <v>Chloroacetyl chloride</v>
      </c>
    </row>
    <row r="159" spans="1:28" x14ac:dyDescent="0.2">
      <c r="A159" s="340" t="s">
        <v>1541</v>
      </c>
      <c r="B159" s="174" t="s">
        <v>304</v>
      </c>
      <c r="C159" s="174">
        <v>0.5</v>
      </c>
      <c r="D159" s="174"/>
      <c r="E159" s="138"/>
      <c r="I159" s="1" t="str">
        <v>Chlorobenzene</v>
      </c>
      <c r="J159" s="1" t="str">
        <v>Chlorobenzene</v>
      </c>
      <c r="K159" s="1" t="str">
        <v>Chlorobenzene</v>
      </c>
      <c r="L159" s="1" t="str">
        <v>Chlorobenzene</v>
      </c>
      <c r="M159" s="1" t="str">
        <v>Chlorobenzene</v>
      </c>
      <c r="N159" s="1" t="str">
        <v>Chlorobenzene</v>
      </c>
      <c r="O159" s="1" t="str">
        <v>Chlorobenzene</v>
      </c>
      <c r="P159" s="1" t="str">
        <v>Chlorobenzene</v>
      </c>
      <c r="Q159" s="1" t="str">
        <v>Chlorobenzene</v>
      </c>
      <c r="R159" s="1" t="str">
        <v>Chlorobenzene</v>
      </c>
      <c r="S159" s="1" t="str">
        <v>Chlorobenzene</v>
      </c>
      <c r="T159" s="1" t="str">
        <v>Chlorobenzene</v>
      </c>
      <c r="U159" s="1" t="str">
        <v>Chlorobenzene</v>
      </c>
      <c r="V159" s="1" t="str">
        <v>Chlorobenzene</v>
      </c>
      <c r="W159" s="1" t="str">
        <v>Chlorobenzene</v>
      </c>
      <c r="X159" s="1" t="str">
        <v>Chlorobenzene</v>
      </c>
      <c r="Y159" s="1" t="str">
        <v>Chlorobenzene</v>
      </c>
      <c r="Z159" s="1" t="str">
        <v>Chlorobenzene</v>
      </c>
      <c r="AA159" s="1" t="str">
        <v>Chlorobenzene</v>
      </c>
      <c r="AB159" s="1" t="str">
        <v>Chlorobenzene</v>
      </c>
    </row>
    <row r="160" spans="1:28" x14ac:dyDescent="0.2">
      <c r="A160" s="340" t="s">
        <v>305</v>
      </c>
      <c r="B160" s="174" t="s">
        <v>306</v>
      </c>
      <c r="C160" s="174">
        <v>203</v>
      </c>
      <c r="D160" s="174"/>
      <c r="E160" s="138"/>
      <c r="I160" s="1" t="str">
        <v>Chlorobromomethane</v>
      </c>
      <c r="J160" s="1" t="str">
        <v>Chlorobromomethane</v>
      </c>
      <c r="K160" s="1" t="str">
        <v>Chlorobromomethane</v>
      </c>
      <c r="L160" s="1" t="str">
        <v>Chlorobromomethane</v>
      </c>
      <c r="M160" s="1" t="str">
        <v>Chlorobromomethane</v>
      </c>
      <c r="N160" s="1" t="str">
        <v>Chlorobromomethane</v>
      </c>
      <c r="O160" s="1" t="str">
        <v>Chlorobromomethane</v>
      </c>
      <c r="P160" s="1" t="str">
        <v>Chlorobromomethane</v>
      </c>
      <c r="Q160" s="1" t="str">
        <v>Chlorobromomethane</v>
      </c>
      <c r="R160" s="1" t="str">
        <v>Chlorobromomethane</v>
      </c>
      <c r="S160" s="1" t="str">
        <v>Chlorobromomethane</v>
      </c>
      <c r="T160" s="1" t="str">
        <v>Chlorobromomethane</v>
      </c>
      <c r="U160" s="1" t="str">
        <v>Chlorobromomethane</v>
      </c>
      <c r="V160" s="1" t="str">
        <v>Chlorobromomethane</v>
      </c>
      <c r="W160" s="1" t="str">
        <v>Chlorobromomethane</v>
      </c>
      <c r="X160" s="1" t="str">
        <v>Chlorobromomethane</v>
      </c>
      <c r="Y160" s="1" t="str">
        <v>Chlorobromomethane</v>
      </c>
      <c r="Z160" s="1" t="str">
        <v>Chlorobromomethane</v>
      </c>
      <c r="AA160" s="1" t="str">
        <v>Chlorobromomethane</v>
      </c>
      <c r="AB160" s="1" t="str">
        <v>Chlorobromomethane</v>
      </c>
    </row>
    <row r="161" spans="1:28" x14ac:dyDescent="0.2">
      <c r="A161" s="340" t="s">
        <v>1084</v>
      </c>
      <c r="B161" s="256" t="s">
        <v>1085</v>
      </c>
      <c r="C161" s="256">
        <v>1720</v>
      </c>
      <c r="D161" s="174"/>
      <c r="E161" s="138"/>
      <c r="I161" s="1" t="str">
        <v>Chlorodiphenyl (42% chlorine)</v>
      </c>
      <c r="J161" s="1" t="str">
        <v>Chlorodiphenyl (42% chlorine)</v>
      </c>
      <c r="K161" s="1" t="str">
        <v>Chlorodiphenyl (42% chlorine)</v>
      </c>
      <c r="L161" s="1" t="str">
        <v>Chlorodiphenyl (42% chlorine)</v>
      </c>
      <c r="M161" s="1" t="str">
        <v>Chlorodiphenyl (42% chlorine)</v>
      </c>
      <c r="N161" s="1" t="str">
        <v>Chlorodiphenyl (42% chlorine)</v>
      </c>
      <c r="O161" s="1" t="str">
        <v>Chlorodiphenyl (42% chlorine)</v>
      </c>
      <c r="P161" s="1" t="str">
        <v>Chlorodiphenyl (42% chlorine)</v>
      </c>
      <c r="Q161" s="1" t="str">
        <v>Chlorodiphenyl (42% chlorine)</v>
      </c>
      <c r="R161" s="1" t="str">
        <v>Chlorodiphenyl (42% chlorine)</v>
      </c>
      <c r="S161" s="1" t="str">
        <v>Chlorodiphenyl (42% chlorine)</v>
      </c>
      <c r="T161" s="1" t="str">
        <v>Chlorodiphenyl (42% chlorine)</v>
      </c>
      <c r="U161" s="1" t="str">
        <v>Chlorodiphenyl (42% chlorine)</v>
      </c>
      <c r="V161" s="1" t="str">
        <v>Chlorodiphenyl (42% chlorine)</v>
      </c>
      <c r="W161" s="1" t="str">
        <v>Chlorodiphenyl (42% chlorine)</v>
      </c>
      <c r="X161" s="1" t="str">
        <v>Chlorodiphenyl (42% chlorine)</v>
      </c>
      <c r="Y161" s="1" t="str">
        <v>Chlorodiphenyl (42% chlorine)</v>
      </c>
      <c r="Z161" s="1" t="str">
        <v>Chlorodiphenyl (42% chlorine)</v>
      </c>
      <c r="AA161" s="1" t="str">
        <v>Chlorodiphenyl (42% chlorine)</v>
      </c>
      <c r="AB161" s="1" t="str">
        <v>Chlorodiphenyl (42% chlorine)</v>
      </c>
    </row>
    <row r="162" spans="1:28" x14ac:dyDescent="0.2">
      <c r="A162" s="340" t="s">
        <v>307</v>
      </c>
      <c r="B162" s="174" t="s">
        <v>308</v>
      </c>
      <c r="C162" s="174">
        <v>5</v>
      </c>
      <c r="D162" s="174"/>
      <c r="E162" s="138"/>
      <c r="I162" s="1" t="str">
        <v>Chlorodiphenyl (54% chlorine)</v>
      </c>
      <c r="J162" s="1" t="str">
        <v>Chlorodiphenyl (54% chlorine)</v>
      </c>
      <c r="K162" s="1" t="str">
        <v>Chlorodiphenyl (54% chlorine)</v>
      </c>
      <c r="L162" s="1" t="str">
        <v>Chlorodiphenyl (54% chlorine)</v>
      </c>
      <c r="M162" s="1" t="str">
        <v>Chlorodiphenyl (54% chlorine)</v>
      </c>
      <c r="N162" s="1" t="str">
        <v>Chlorodiphenyl (54% chlorine)</v>
      </c>
      <c r="O162" s="1" t="str">
        <v>Chlorodiphenyl (54% chlorine)</v>
      </c>
      <c r="P162" s="1" t="str">
        <v>Chlorodiphenyl (54% chlorine)</v>
      </c>
      <c r="Q162" s="1" t="str">
        <v>Chlorodiphenyl (54% chlorine)</v>
      </c>
      <c r="R162" s="1" t="str">
        <v>Chlorodiphenyl (54% chlorine)</v>
      </c>
      <c r="S162" s="1" t="str">
        <v>Chlorodiphenyl (54% chlorine)</v>
      </c>
      <c r="T162" s="1" t="str">
        <v>Chlorodiphenyl (54% chlorine)</v>
      </c>
      <c r="U162" s="1" t="str">
        <v>Chlorodiphenyl (54% chlorine)</v>
      </c>
      <c r="V162" s="1" t="str">
        <v>Chlorodiphenyl (54% chlorine)</v>
      </c>
      <c r="W162" s="1" t="str">
        <v>Chlorodiphenyl (54% chlorine)</v>
      </c>
      <c r="X162" s="1" t="str">
        <v>Chlorodiphenyl (54% chlorine)</v>
      </c>
      <c r="Y162" s="1" t="str">
        <v>Chlorodiphenyl (54% chlorine)</v>
      </c>
      <c r="Z162" s="1" t="str">
        <v>Chlorodiphenyl (54% chlorine)</v>
      </c>
      <c r="AA162" s="1" t="str">
        <v>Chlorodiphenyl (54% chlorine)</v>
      </c>
      <c r="AB162" s="1" t="str">
        <v>Chlorodiphenyl (54% chlorine)</v>
      </c>
    </row>
    <row r="163" spans="1:28" x14ac:dyDescent="0.2">
      <c r="A163" s="340" t="s">
        <v>309</v>
      </c>
      <c r="B163" s="174" t="s">
        <v>310</v>
      </c>
      <c r="C163" s="174">
        <v>10</v>
      </c>
      <c r="D163" s="174"/>
      <c r="E163" s="138"/>
      <c r="I163" s="1" t="str">
        <v>Chloroethylene</v>
      </c>
      <c r="J163" s="1" t="str">
        <v>Chloroethylene</v>
      </c>
      <c r="K163" s="1" t="str">
        <v>Chloroethylene</v>
      </c>
      <c r="L163" s="1" t="str">
        <v>Chloroethylene</v>
      </c>
      <c r="M163" s="1" t="str">
        <v>Chloroethylene</v>
      </c>
      <c r="N163" s="1" t="str">
        <v>Chloroethylene</v>
      </c>
      <c r="O163" s="1" t="str">
        <v>Chloroethylene</v>
      </c>
      <c r="P163" s="1" t="str">
        <v>Chloroethylene</v>
      </c>
      <c r="Q163" s="1" t="str">
        <v>Chloroethylene</v>
      </c>
      <c r="R163" s="1" t="str">
        <v>Chloroethylene</v>
      </c>
      <c r="S163" s="1" t="str">
        <v>Chloroethylene</v>
      </c>
      <c r="T163" s="1" t="str">
        <v>Chloroethylene</v>
      </c>
      <c r="U163" s="1" t="str">
        <v>Chloroethylene</v>
      </c>
      <c r="V163" s="1" t="str">
        <v>Chloroethylene</v>
      </c>
      <c r="W163" s="1" t="str">
        <v>Chloroethylene</v>
      </c>
      <c r="X163" s="1" t="str">
        <v>Chloroethylene</v>
      </c>
      <c r="Y163" s="1" t="str">
        <v>Chloroethylene</v>
      </c>
      <c r="Z163" s="1" t="str">
        <v>Chloroethylene</v>
      </c>
      <c r="AA163" s="1" t="str">
        <v>Chloroethylene</v>
      </c>
      <c r="AB163" s="1" t="str">
        <v>Chloroethylene</v>
      </c>
    </row>
    <row r="164" spans="1:28" x14ac:dyDescent="0.2">
      <c r="A164" s="340" t="s">
        <v>2153</v>
      </c>
      <c r="B164" s="174" t="s">
        <v>311</v>
      </c>
      <c r="C164" s="174">
        <v>1</v>
      </c>
      <c r="D164" s="174"/>
      <c r="E164" s="138"/>
      <c r="I164" s="1" t="str">
        <v>Chloropentafluoroethane</v>
      </c>
      <c r="J164" s="1" t="str">
        <v>Chloropentafluoroethane</v>
      </c>
      <c r="K164" s="1" t="str">
        <v>Chloropentafluoroethane</v>
      </c>
      <c r="L164" s="1" t="str">
        <v>Chloropentafluoroethane</v>
      </c>
      <c r="M164" s="1" t="str">
        <v>Chloropentafluoroethane</v>
      </c>
      <c r="N164" s="1" t="str">
        <v>Chloropentafluoroethane</v>
      </c>
      <c r="O164" s="1" t="str">
        <v>Chloropentafluoroethane</v>
      </c>
      <c r="P164" s="1" t="str">
        <v>Chloropentafluoroethane</v>
      </c>
      <c r="Q164" s="1" t="str">
        <v>Chloropentafluoroethane</v>
      </c>
      <c r="R164" s="1" t="str">
        <v>Chloropentafluoroethane</v>
      </c>
      <c r="S164" s="1" t="str">
        <v>Chloropentafluoroethane</v>
      </c>
      <c r="T164" s="1" t="str">
        <v>Chloropentafluoroethane</v>
      </c>
      <c r="U164" s="1" t="str">
        <v>Chloropentafluoroethane</v>
      </c>
      <c r="V164" s="1" t="str">
        <v>Chloropentafluoroethane</v>
      </c>
      <c r="W164" s="1" t="str">
        <v>Chloropentafluoroethane</v>
      </c>
      <c r="X164" s="1" t="str">
        <v>Chloropentafluoroethane</v>
      </c>
      <c r="Y164" s="1" t="str">
        <v>Chloropentafluoroethane</v>
      </c>
      <c r="Z164" s="1" t="str">
        <v>Chloropentafluoroethane</v>
      </c>
      <c r="AA164" s="1" t="str">
        <v>Chloropentafluoroethane</v>
      </c>
      <c r="AB164" s="1" t="str">
        <v>Chloropentafluoroethane</v>
      </c>
    </row>
    <row r="165" spans="1:28" x14ac:dyDescent="0.2">
      <c r="A165" s="340" t="s">
        <v>312</v>
      </c>
      <c r="B165" s="174" t="s">
        <v>313</v>
      </c>
      <c r="C165" s="174">
        <v>0.25</v>
      </c>
      <c r="D165" s="174"/>
      <c r="E165" s="138"/>
      <c r="I165" s="1" t="str">
        <v>Chloropicrin</v>
      </c>
      <c r="J165" s="1" t="str">
        <v>Chloropicrin</v>
      </c>
      <c r="K165" s="1" t="str">
        <v>Chloropicrin</v>
      </c>
      <c r="L165" s="1" t="str">
        <v>Chloropicrin</v>
      </c>
      <c r="M165" s="1" t="str">
        <v>Chloropicrin</v>
      </c>
      <c r="N165" s="1" t="str">
        <v>Chloropicrin</v>
      </c>
      <c r="O165" s="1" t="str">
        <v>Chloropicrin</v>
      </c>
      <c r="P165" s="1" t="str">
        <v>Chloropicrin</v>
      </c>
      <c r="Q165" s="1" t="str">
        <v>Chloropicrin</v>
      </c>
      <c r="R165" s="1" t="str">
        <v>Chloropicrin</v>
      </c>
      <c r="S165" s="1" t="str">
        <v>Chloropicrin</v>
      </c>
      <c r="T165" s="1" t="str">
        <v>Chloropicrin</v>
      </c>
      <c r="U165" s="1" t="str">
        <v>Chloropicrin</v>
      </c>
      <c r="V165" s="1" t="str">
        <v>Chloropicrin</v>
      </c>
      <c r="W165" s="1" t="str">
        <v>Chloropicrin</v>
      </c>
      <c r="X165" s="1" t="str">
        <v>Chloropicrin</v>
      </c>
      <c r="Y165" s="1" t="str">
        <v>Chloropicrin</v>
      </c>
      <c r="Z165" s="1" t="str">
        <v>Chloropicrin</v>
      </c>
      <c r="AA165" s="1" t="str">
        <v>Chloropicrin</v>
      </c>
      <c r="AB165" s="1" t="str">
        <v>Chloropicrin</v>
      </c>
    </row>
    <row r="166" spans="1:28" x14ac:dyDescent="0.2">
      <c r="A166" s="340" t="s">
        <v>314</v>
      </c>
      <c r="B166" s="174" t="s">
        <v>2154</v>
      </c>
      <c r="C166" s="174">
        <v>0.11</v>
      </c>
      <c r="D166" s="174"/>
      <c r="E166" s="138"/>
      <c r="I166" s="1" t="str">
        <v>Chlorpyrifos</v>
      </c>
      <c r="J166" s="1" t="str">
        <v>Chlorpyrifos</v>
      </c>
      <c r="K166" s="1" t="str">
        <v>Chlorpyrifos</v>
      </c>
      <c r="L166" s="1" t="str">
        <v>Chlorpyrifos</v>
      </c>
      <c r="M166" s="1" t="str">
        <v>Chlorpyrifos</v>
      </c>
      <c r="N166" s="1" t="str">
        <v>Chlorpyrifos</v>
      </c>
      <c r="O166" s="1" t="str">
        <v>Chlorpyrifos</v>
      </c>
      <c r="P166" s="1" t="str">
        <v>Chlorpyrifos</v>
      </c>
      <c r="Q166" s="1" t="str">
        <v>Chlorpyrifos</v>
      </c>
      <c r="R166" s="1" t="str">
        <v>Chlorpyrifos</v>
      </c>
      <c r="S166" s="1" t="str">
        <v>Chlorpyrifos</v>
      </c>
      <c r="T166" s="1" t="str">
        <v>Chlorpyrifos</v>
      </c>
      <c r="U166" s="1" t="str">
        <v>Chlorpyrifos</v>
      </c>
      <c r="V166" s="1" t="str">
        <v>Chlorpyrifos</v>
      </c>
      <c r="W166" s="1" t="str">
        <v>Chlorpyrifos</v>
      </c>
      <c r="X166" s="1" t="str">
        <v>Chlorpyrifos</v>
      </c>
      <c r="Y166" s="1" t="str">
        <v>Chlorpyrifos</v>
      </c>
      <c r="Z166" s="1" t="str">
        <v>Chlorpyrifos</v>
      </c>
      <c r="AA166" s="1" t="str">
        <v>Chlorpyrifos</v>
      </c>
      <c r="AB166" s="1" t="str">
        <v>Chlorpyrifos</v>
      </c>
    </row>
    <row r="167" spans="1:28" x14ac:dyDescent="0.2">
      <c r="A167" s="340" t="s">
        <v>315</v>
      </c>
      <c r="B167" s="174" t="s">
        <v>316</v>
      </c>
      <c r="C167" s="174">
        <v>238</v>
      </c>
      <c r="D167" s="174"/>
      <c r="E167" s="138"/>
      <c r="I167" s="1" t="str">
        <v>Chromite ore processing (Chromate)</v>
      </c>
      <c r="J167" s="1" t="str">
        <v>Chromite ore processing (Chromate)</v>
      </c>
      <c r="K167" s="1" t="str">
        <v>Chromite ore processing (Chromate)</v>
      </c>
      <c r="L167" s="1" t="str">
        <v>Chromite ore processing (Chromate)</v>
      </c>
      <c r="M167" s="1" t="str">
        <v>Chromite ore processing (Chromate)</v>
      </c>
      <c r="N167" s="1" t="str">
        <v>Chromite ore processing (Chromate)</v>
      </c>
      <c r="O167" s="1" t="str">
        <v>Chromite ore processing (Chromate)</v>
      </c>
      <c r="P167" s="1" t="str">
        <v>Chromite ore processing (Chromate)</v>
      </c>
      <c r="Q167" s="1" t="str">
        <v>Chromite ore processing (Chromate)</v>
      </c>
      <c r="R167" s="1" t="str">
        <v>Chromite ore processing (Chromate)</v>
      </c>
      <c r="S167" s="1" t="str">
        <v>Chromite ore processing (Chromate)</v>
      </c>
      <c r="T167" s="1" t="str">
        <v>Chromite ore processing (Chromate)</v>
      </c>
      <c r="U167" s="1" t="str">
        <v>Chromite ore processing (Chromate)</v>
      </c>
      <c r="V167" s="1" t="str">
        <v>Chromite ore processing (Chromate)</v>
      </c>
      <c r="W167" s="1" t="str">
        <v>Chromite ore processing (Chromate)</v>
      </c>
      <c r="X167" s="1" t="str">
        <v>Chromite ore processing (Chromate)</v>
      </c>
      <c r="Y167" s="1" t="str">
        <v>Chromite ore processing (Chromate)</v>
      </c>
      <c r="Z167" s="1" t="str">
        <v>Chromite ore processing (Chromate)</v>
      </c>
      <c r="AA167" s="1" t="str">
        <v>Chromite ore processing (Chromate)</v>
      </c>
      <c r="AB167" s="1" t="str">
        <v>Chromite ore processing (Chromate)</v>
      </c>
    </row>
    <row r="168" spans="1:28" x14ac:dyDescent="0.2">
      <c r="A168" s="340" t="s">
        <v>899</v>
      </c>
      <c r="B168" s="174" t="s">
        <v>2155</v>
      </c>
      <c r="C168" s="174">
        <v>25</v>
      </c>
      <c r="D168" s="174"/>
      <c r="E168" s="138"/>
      <c r="I168" s="1" t="str">
        <v>Chromium, metal and inorganic compounds, as Cr</v>
      </c>
      <c r="J168" s="1" t="str">
        <v>Chromium, metal and inorganic compounds, as Cr</v>
      </c>
      <c r="K168" s="1" t="str">
        <v>Chromium, metal and inorganic compounds, as Cr</v>
      </c>
      <c r="L168" s="1" t="str">
        <v>Chromium, metal and inorganic compounds, as Cr</v>
      </c>
      <c r="M168" s="1" t="str">
        <v>Chromium, metal and inorganic compounds, as Cr</v>
      </c>
      <c r="N168" s="1" t="str">
        <v>Chromium, metal and inorganic compounds, as Cr</v>
      </c>
      <c r="O168" s="1" t="str">
        <v>Chromium, metal and inorganic compounds, as Cr</v>
      </c>
      <c r="P168" s="1" t="str">
        <v>Chromium, metal and inorganic compounds, as Cr</v>
      </c>
      <c r="Q168" s="1" t="str">
        <v>Chromium, metal and inorganic compounds, as Cr</v>
      </c>
      <c r="R168" s="1" t="str">
        <v>Chromium, metal and inorganic compounds, as Cr</v>
      </c>
      <c r="S168" s="1" t="str">
        <v>Chromium, metal and inorganic compounds, as Cr</v>
      </c>
      <c r="T168" s="1" t="str">
        <v>Chromium, metal and inorganic compounds, as Cr</v>
      </c>
      <c r="U168" s="1" t="str">
        <v>Chromium, metal and inorganic compounds, as Cr</v>
      </c>
      <c r="V168" s="1" t="str">
        <v>Chromium, metal and inorganic compounds, as Cr</v>
      </c>
      <c r="W168" s="1" t="str">
        <v>Chromium, metal and inorganic compounds, as Cr</v>
      </c>
      <c r="X168" s="1" t="str">
        <v>Chromium, metal and inorganic compounds, as Cr</v>
      </c>
      <c r="Y168" s="1" t="str">
        <v>Chromium, metal and inorganic compounds, as Cr</v>
      </c>
      <c r="Z168" s="1" t="str">
        <v>Chromium, metal and inorganic compounds, as Cr</v>
      </c>
      <c r="AA168" s="1" t="str">
        <v>Chromium, metal and inorganic compounds, as Cr</v>
      </c>
      <c r="AB168" s="1" t="str">
        <v>Chromium, metal and inorganic compounds, as Cr</v>
      </c>
    </row>
    <row r="169" spans="1:28" x14ac:dyDescent="0.2">
      <c r="A169" s="340" t="s">
        <v>900</v>
      </c>
      <c r="B169" s="174" t="s">
        <v>2123</v>
      </c>
      <c r="C169" s="174">
        <v>10</v>
      </c>
      <c r="D169" s="174"/>
      <c r="E169" s="138"/>
      <c r="I169" s="1" t="str">
        <v>Chromyl chloride</v>
      </c>
      <c r="J169" s="1" t="str">
        <v>Chromyl chloride</v>
      </c>
      <c r="K169" s="1" t="str">
        <v>Chromyl chloride</v>
      </c>
      <c r="L169" s="1" t="str">
        <v>Chromyl chloride</v>
      </c>
      <c r="M169" s="1" t="str">
        <v>Chromyl chloride</v>
      </c>
      <c r="N169" s="1" t="str">
        <v>Chromyl chloride</v>
      </c>
      <c r="O169" s="1" t="str">
        <v>Chromyl chloride</v>
      </c>
      <c r="P169" s="1" t="str">
        <v>Chromyl chloride</v>
      </c>
      <c r="Q169" s="1" t="str">
        <v>Chromyl chloride</v>
      </c>
      <c r="R169" s="1" t="str">
        <v>Chromyl chloride</v>
      </c>
      <c r="S169" s="1" t="str">
        <v>Chromyl chloride</v>
      </c>
      <c r="T169" s="1" t="str">
        <v>Chromyl chloride</v>
      </c>
      <c r="U169" s="1" t="str">
        <v>Chromyl chloride</v>
      </c>
      <c r="V169" s="1" t="str">
        <v>Chromyl chloride</v>
      </c>
      <c r="W169" s="1" t="str">
        <v>Chromyl chloride</v>
      </c>
      <c r="X169" s="1" t="str">
        <v>Chromyl chloride</v>
      </c>
      <c r="Y169" s="1" t="str">
        <v>Chromyl chloride</v>
      </c>
      <c r="Z169" s="1" t="str">
        <v>Chromyl chloride</v>
      </c>
      <c r="AA169" s="1" t="str">
        <v>Chromyl chloride</v>
      </c>
      <c r="AB169" s="1" t="str">
        <v>Chromyl chloride</v>
      </c>
    </row>
    <row r="170" spans="1:28" x14ac:dyDescent="0.2">
      <c r="A170" s="340" t="s">
        <v>901</v>
      </c>
      <c r="B170" s="174" t="s">
        <v>2123</v>
      </c>
      <c r="C170" s="174">
        <v>3</v>
      </c>
      <c r="D170" s="174"/>
      <c r="E170" s="138"/>
      <c r="I170" s="1" t="str">
        <v>Chrysene</v>
      </c>
      <c r="J170" s="1" t="str">
        <v>Chrysene</v>
      </c>
      <c r="K170" s="1" t="str">
        <v>Chrysene</v>
      </c>
      <c r="L170" s="1" t="str">
        <v>Chrysene</v>
      </c>
      <c r="M170" s="1" t="str">
        <v>Chrysene</v>
      </c>
      <c r="N170" s="1" t="str">
        <v>Chrysene</v>
      </c>
      <c r="O170" s="1" t="str">
        <v>Chrysene</v>
      </c>
      <c r="P170" s="1" t="str">
        <v>Chrysene</v>
      </c>
      <c r="Q170" s="1" t="str">
        <v>Chrysene</v>
      </c>
      <c r="R170" s="1" t="str">
        <v>Chrysene</v>
      </c>
      <c r="S170" s="1" t="str">
        <v>Chrysene</v>
      </c>
      <c r="T170" s="1" t="str">
        <v>Chrysene</v>
      </c>
      <c r="U170" s="1" t="str">
        <v>Chrysene</v>
      </c>
      <c r="V170" s="1" t="str">
        <v>Chrysene</v>
      </c>
      <c r="W170" s="1" t="str">
        <v>Chrysene</v>
      </c>
      <c r="X170" s="1" t="str">
        <v>Chrysene</v>
      </c>
      <c r="Y170" s="1" t="str">
        <v>Chrysene</v>
      </c>
      <c r="Z170" s="1" t="str">
        <v>Chrysene</v>
      </c>
      <c r="AA170" s="1" t="str">
        <v>Chrysene</v>
      </c>
      <c r="AB170" s="1" t="str">
        <v>Chrysene</v>
      </c>
    </row>
    <row r="171" spans="1:28" x14ac:dyDescent="0.2">
      <c r="A171" s="340" t="s">
        <v>317</v>
      </c>
      <c r="B171" s="174" t="s">
        <v>318</v>
      </c>
      <c r="C171" s="174">
        <v>0.1</v>
      </c>
      <c r="D171" s="174"/>
      <c r="E171" s="138"/>
      <c r="I171" s="1" t="str">
        <v>Clopidol</v>
      </c>
      <c r="J171" s="1" t="str">
        <v>Clopidol</v>
      </c>
      <c r="K171" s="1" t="str">
        <v>Clopidol</v>
      </c>
      <c r="L171" s="1" t="str">
        <v>Clopidol</v>
      </c>
      <c r="M171" s="1" t="str">
        <v>Clopidol</v>
      </c>
      <c r="N171" s="1" t="str">
        <v>Clopidol</v>
      </c>
      <c r="O171" s="1" t="str">
        <v>Clopidol</v>
      </c>
      <c r="P171" s="1" t="str">
        <v>Clopidol</v>
      </c>
      <c r="Q171" s="1" t="str">
        <v>Clopidol</v>
      </c>
      <c r="R171" s="1" t="str">
        <v>Clopidol</v>
      </c>
      <c r="S171" s="1" t="str">
        <v>Clopidol</v>
      </c>
      <c r="T171" s="1" t="str">
        <v>Clopidol</v>
      </c>
      <c r="U171" s="1" t="str">
        <v>Clopidol</v>
      </c>
      <c r="V171" s="1" t="str">
        <v>Clopidol</v>
      </c>
      <c r="W171" s="1" t="str">
        <v>Clopidol</v>
      </c>
      <c r="X171" s="1" t="str">
        <v>Clopidol</v>
      </c>
      <c r="Y171" s="1" t="str">
        <v>Clopidol</v>
      </c>
      <c r="Z171" s="1" t="str">
        <v>Clopidol</v>
      </c>
      <c r="AA171" s="1" t="str">
        <v>Clopidol</v>
      </c>
      <c r="AB171" s="1" t="str">
        <v>Clopidol</v>
      </c>
    </row>
    <row r="172" spans="1:28" x14ac:dyDescent="0.2">
      <c r="A172" s="340" t="s">
        <v>319</v>
      </c>
      <c r="B172" s="174" t="s">
        <v>320</v>
      </c>
      <c r="C172" s="174">
        <v>0.34</v>
      </c>
      <c r="D172" s="174"/>
      <c r="E172" s="138"/>
      <c r="I172" s="1" t="str">
        <v>Coal dust</v>
      </c>
      <c r="J172" s="1" t="str">
        <v>Coal dust</v>
      </c>
      <c r="K172" s="1" t="str">
        <v>Coal dust</v>
      </c>
      <c r="L172" s="1" t="str">
        <v>Coal dust</v>
      </c>
      <c r="M172" s="1" t="str">
        <v>Coal dust</v>
      </c>
      <c r="N172" s="1" t="str">
        <v>Coal dust</v>
      </c>
      <c r="O172" s="1" t="str">
        <v>Coal dust</v>
      </c>
      <c r="P172" s="1" t="str">
        <v>Coal dust</v>
      </c>
      <c r="Q172" s="1" t="str">
        <v>Coal dust</v>
      </c>
      <c r="R172" s="1" t="str">
        <v>Coal dust</v>
      </c>
      <c r="S172" s="1" t="str">
        <v>Coal dust</v>
      </c>
      <c r="T172" s="1" t="str">
        <v>Coal dust</v>
      </c>
      <c r="U172" s="1" t="str">
        <v>Coal dust</v>
      </c>
      <c r="V172" s="1" t="str">
        <v>Coal dust</v>
      </c>
      <c r="W172" s="1" t="str">
        <v>Coal dust</v>
      </c>
      <c r="X172" s="1" t="str">
        <v>Coal dust</v>
      </c>
      <c r="Y172" s="1" t="str">
        <v>Coal dust</v>
      </c>
      <c r="Z172" s="1" t="str">
        <v>Coal dust</v>
      </c>
      <c r="AA172" s="1" t="str">
        <v>Coal dust</v>
      </c>
      <c r="AB172" s="1" t="str">
        <v>Coal dust</v>
      </c>
    </row>
    <row r="173" spans="1:28" x14ac:dyDescent="0.2">
      <c r="A173" s="340" t="s">
        <v>1542</v>
      </c>
      <c r="B173" s="174" t="s">
        <v>321</v>
      </c>
      <c r="C173" s="174">
        <v>0.11</v>
      </c>
      <c r="D173" s="174"/>
      <c r="E173" s="138"/>
      <c r="I173" s="1" t="str">
        <v>Cobalt carbonyl, as Co</v>
      </c>
      <c r="J173" s="1" t="str">
        <v>Cobalt carbonyl, as Co</v>
      </c>
      <c r="K173" s="1" t="str">
        <v>Cobalt carbonyl, as Co</v>
      </c>
      <c r="L173" s="1" t="str">
        <v>Cobalt carbonyl, as Co</v>
      </c>
      <c r="M173" s="1" t="str">
        <v>Cobalt carbonyl, as Co</v>
      </c>
      <c r="N173" s="1" t="str">
        <v>Cobalt carbonyl, as Co</v>
      </c>
      <c r="O173" s="1" t="str">
        <v>Cobalt carbonyl, as Co</v>
      </c>
      <c r="P173" s="1" t="str">
        <v>Cobalt carbonyl, as Co</v>
      </c>
      <c r="Q173" s="1" t="str">
        <v>Cobalt carbonyl, as Co</v>
      </c>
      <c r="R173" s="1" t="str">
        <v>Cobalt carbonyl, as Co</v>
      </c>
      <c r="S173" s="1" t="str">
        <v>Cobalt carbonyl, as Co</v>
      </c>
      <c r="T173" s="1" t="str">
        <v>Cobalt carbonyl, as Co</v>
      </c>
      <c r="U173" s="1" t="str">
        <v>Cobalt carbonyl, as Co</v>
      </c>
      <c r="V173" s="1" t="str">
        <v>Cobalt carbonyl, as Co</v>
      </c>
      <c r="W173" s="1" t="str">
        <v>Cobalt carbonyl, as Co</v>
      </c>
      <c r="X173" s="1" t="str">
        <v>Cobalt carbonyl, as Co</v>
      </c>
      <c r="Y173" s="1" t="str">
        <v>Cobalt carbonyl, as Co</v>
      </c>
      <c r="Z173" s="1" t="str">
        <v>Cobalt carbonyl, as Co</v>
      </c>
      <c r="AA173" s="1" t="str">
        <v>Cobalt carbonyl, as Co</v>
      </c>
      <c r="AB173" s="1" t="str">
        <v>Cobalt carbonyl, as Co</v>
      </c>
    </row>
    <row r="174" spans="1:28" x14ac:dyDescent="0.2">
      <c r="A174" s="340" t="s">
        <v>322</v>
      </c>
      <c r="B174" s="174" t="s">
        <v>2156</v>
      </c>
      <c r="C174" s="174">
        <v>3.5</v>
      </c>
      <c r="D174" s="174"/>
      <c r="E174" s="138"/>
      <c r="I174" s="1" t="str">
        <v>Cobalt hydrocarbonyl, as Co</v>
      </c>
      <c r="J174" s="1" t="str">
        <v>Cobalt hydrocarbonyl, as Co</v>
      </c>
      <c r="K174" s="1" t="str">
        <v>Cobalt hydrocarbonyl, as Co</v>
      </c>
      <c r="L174" s="1" t="str">
        <v>Cobalt hydrocarbonyl, as Co</v>
      </c>
      <c r="M174" s="1" t="str">
        <v>Cobalt hydrocarbonyl, as Co</v>
      </c>
      <c r="N174" s="1" t="str">
        <v>Cobalt hydrocarbonyl, as Co</v>
      </c>
      <c r="O174" s="1" t="str">
        <v>Cobalt hydrocarbonyl, as Co</v>
      </c>
      <c r="P174" s="1" t="str">
        <v>Cobalt hydrocarbonyl, as Co</v>
      </c>
      <c r="Q174" s="1" t="str">
        <v>Cobalt hydrocarbonyl, as Co</v>
      </c>
      <c r="R174" s="1" t="str">
        <v>Cobalt hydrocarbonyl, as Co</v>
      </c>
      <c r="S174" s="1" t="str">
        <v>Cobalt hydrocarbonyl, as Co</v>
      </c>
      <c r="T174" s="1" t="str">
        <v>Cobalt hydrocarbonyl, as Co</v>
      </c>
      <c r="U174" s="1" t="str">
        <v>Cobalt hydrocarbonyl, as Co</v>
      </c>
      <c r="V174" s="1" t="str">
        <v>Cobalt hydrocarbonyl, as Co</v>
      </c>
      <c r="W174" s="1" t="str">
        <v>Cobalt hydrocarbonyl, as Co</v>
      </c>
      <c r="X174" s="1" t="str">
        <v>Cobalt hydrocarbonyl, as Co</v>
      </c>
      <c r="Y174" s="1" t="str">
        <v>Cobalt hydrocarbonyl, as Co</v>
      </c>
      <c r="Z174" s="1" t="str">
        <v>Cobalt hydrocarbonyl, as Co</v>
      </c>
      <c r="AA174" s="1" t="str">
        <v>Cobalt hydrocarbonyl, as Co</v>
      </c>
      <c r="AB174" s="1" t="str">
        <v>Cobalt hydrocarbonyl, as Co</v>
      </c>
    </row>
    <row r="175" spans="1:28" x14ac:dyDescent="0.2">
      <c r="A175" s="340" t="s">
        <v>323</v>
      </c>
      <c r="B175" s="174" t="s">
        <v>2157</v>
      </c>
      <c r="C175" s="174">
        <v>3.5</v>
      </c>
      <c r="D175" s="174"/>
      <c r="E175" s="138"/>
      <c r="I175" s="1" t="str">
        <v>Cobalt, elemental and inorganic compounds, as Co</v>
      </c>
      <c r="J175" s="1" t="str">
        <v>Cobalt, elemental and inorganic compounds, as Co</v>
      </c>
      <c r="K175" s="1" t="str">
        <v>Cobalt, elemental and inorganic compounds, as Co</v>
      </c>
      <c r="L175" s="1" t="str">
        <v>Cobalt, elemental and inorganic compounds, as Co</v>
      </c>
      <c r="M175" s="1" t="str">
        <v>Cobalt, elemental and inorganic compounds, as Co</v>
      </c>
      <c r="N175" s="1" t="str">
        <v>Cobalt, elemental and inorganic compounds, as Co</v>
      </c>
      <c r="O175" s="1" t="str">
        <v>Cobalt, elemental and inorganic compounds, as Co</v>
      </c>
      <c r="P175" s="1" t="str">
        <v>Cobalt, elemental and inorganic compounds, as Co</v>
      </c>
      <c r="Q175" s="1" t="str">
        <v>Cobalt, elemental and inorganic compounds, as Co</v>
      </c>
      <c r="R175" s="1" t="str">
        <v>Cobalt, elemental and inorganic compounds, as Co</v>
      </c>
      <c r="S175" s="1" t="str">
        <v>Cobalt, elemental and inorganic compounds, as Co</v>
      </c>
      <c r="T175" s="1" t="str">
        <v>Cobalt, elemental and inorganic compounds, as Co</v>
      </c>
      <c r="U175" s="1" t="str">
        <v>Cobalt, elemental and inorganic compounds, as Co</v>
      </c>
      <c r="V175" s="1" t="str">
        <v>Cobalt, elemental and inorganic compounds, as Co</v>
      </c>
      <c r="W175" s="1" t="str">
        <v>Cobalt, elemental and inorganic compounds, as Co</v>
      </c>
      <c r="X175" s="1" t="str">
        <v>Cobalt, elemental and inorganic compounds, as Co</v>
      </c>
      <c r="Y175" s="1" t="str">
        <v>Cobalt, elemental and inorganic compounds, as Co</v>
      </c>
      <c r="Z175" s="1" t="str">
        <v>Cobalt, elemental and inorganic compounds, as Co</v>
      </c>
      <c r="AA175" s="1" t="str">
        <v>Cobalt, elemental and inorganic compounds, as Co</v>
      </c>
      <c r="AB175" s="1" t="str">
        <v>Cobalt, elemental and inorganic compounds, as Co</v>
      </c>
    </row>
    <row r="176" spans="1:28" x14ac:dyDescent="0.2">
      <c r="A176" s="340" t="s">
        <v>324</v>
      </c>
      <c r="B176" s="174" t="s">
        <v>325</v>
      </c>
      <c r="C176" s="174">
        <v>8.6</v>
      </c>
      <c r="D176" s="174"/>
      <c r="E176" s="138"/>
      <c r="I176" s="1" t="str">
        <v>Copper Dusts &amp; mists, as Cu</v>
      </c>
      <c r="J176" s="1" t="str">
        <v>Copper Dusts &amp; mists, as Cu</v>
      </c>
      <c r="K176" s="1" t="str">
        <v>Copper Dusts &amp; mists, as Cu</v>
      </c>
      <c r="L176" s="1" t="str">
        <v>Copper Dusts &amp; mists, as Cu</v>
      </c>
      <c r="M176" s="1" t="str">
        <v>Copper Dusts &amp; mists, as Cu</v>
      </c>
      <c r="N176" s="1" t="str">
        <v>Copper Dusts &amp; mists, as Cu</v>
      </c>
      <c r="O176" s="1" t="str">
        <v>Copper Dusts &amp; mists, as Cu</v>
      </c>
      <c r="P176" s="1" t="str">
        <v>Copper Dusts &amp; mists, as Cu</v>
      </c>
      <c r="Q176" s="1" t="str">
        <v>Copper Dusts &amp; mists, as Cu</v>
      </c>
      <c r="R176" s="1" t="str">
        <v>Copper Dusts &amp; mists, as Cu</v>
      </c>
      <c r="S176" s="1" t="str">
        <v>Copper Dusts &amp; mists, as Cu</v>
      </c>
      <c r="T176" s="1" t="str">
        <v>Copper Dusts &amp; mists, as Cu</v>
      </c>
      <c r="U176" s="1" t="str">
        <v>Copper Dusts &amp; mists, as Cu</v>
      </c>
      <c r="V176" s="1" t="str">
        <v>Copper Dusts &amp; mists, as Cu</v>
      </c>
      <c r="W176" s="1" t="str">
        <v>Copper Dusts &amp; mists, as Cu</v>
      </c>
      <c r="X176" s="1" t="str">
        <v>Copper Dusts &amp; mists, as Cu</v>
      </c>
      <c r="Y176" s="1" t="str">
        <v>Copper Dusts &amp; mists, as Cu</v>
      </c>
      <c r="Z176" s="1" t="str">
        <v>Copper Dusts &amp; mists, as Cu</v>
      </c>
      <c r="AA176" s="1" t="str">
        <v>Copper Dusts &amp; mists, as Cu</v>
      </c>
      <c r="AB176" s="1" t="str">
        <v>Copper Dusts &amp; mists, as Cu</v>
      </c>
    </row>
    <row r="177" spans="1:28" x14ac:dyDescent="0.2">
      <c r="A177" s="340" t="s">
        <v>1543</v>
      </c>
      <c r="B177" s="174" t="s">
        <v>326</v>
      </c>
      <c r="C177" s="174">
        <v>5</v>
      </c>
      <c r="D177" s="174"/>
      <c r="E177" s="138"/>
      <c r="I177" s="1" t="str">
        <v>Copper Fume</v>
      </c>
      <c r="J177" s="1" t="str">
        <v>Copper Fume</v>
      </c>
      <c r="K177" s="1" t="str">
        <v>Copper Fume</v>
      </c>
      <c r="L177" s="1" t="str">
        <v>Copper Fume</v>
      </c>
      <c r="M177" s="1" t="str">
        <v>Copper Fume</v>
      </c>
      <c r="N177" s="1" t="str">
        <v>Copper Fume</v>
      </c>
      <c r="O177" s="1" t="str">
        <v>Copper Fume</v>
      </c>
      <c r="P177" s="1" t="str">
        <v>Copper Fume</v>
      </c>
      <c r="Q177" s="1" t="str">
        <v>Copper Fume</v>
      </c>
      <c r="R177" s="1" t="str">
        <v>Copper Fume</v>
      </c>
      <c r="S177" s="1" t="str">
        <v>Copper Fume</v>
      </c>
      <c r="T177" s="1" t="str">
        <v>Copper Fume</v>
      </c>
      <c r="U177" s="1" t="str">
        <v>Copper Fume</v>
      </c>
      <c r="V177" s="1" t="str">
        <v>Copper Fume</v>
      </c>
      <c r="W177" s="1" t="str">
        <v>Copper Fume</v>
      </c>
      <c r="X177" s="1" t="str">
        <v>Copper Fume</v>
      </c>
      <c r="Y177" s="1" t="str">
        <v>Copper Fume</v>
      </c>
      <c r="Z177" s="1" t="str">
        <v>Copper Fume</v>
      </c>
      <c r="AA177" s="1" t="str">
        <v>Copper Fume</v>
      </c>
      <c r="AB177" s="1" t="str">
        <v>Copper Fume</v>
      </c>
    </row>
    <row r="178" spans="1:28" x14ac:dyDescent="0.2">
      <c r="A178" s="340" t="s">
        <v>327</v>
      </c>
      <c r="B178" s="174" t="s">
        <v>328</v>
      </c>
      <c r="C178" s="174">
        <v>0.39</v>
      </c>
      <c r="D178" s="174"/>
      <c r="E178" s="138"/>
      <c r="I178" s="1" t="str">
        <v>Cotton Dust, raw</v>
      </c>
      <c r="J178" s="1" t="str">
        <v>Cotton Dust, raw</v>
      </c>
      <c r="K178" s="1" t="str">
        <v>Cotton Dust, raw</v>
      </c>
      <c r="L178" s="1" t="str">
        <v>Cotton Dust, raw</v>
      </c>
      <c r="M178" s="1" t="str">
        <v>Cotton Dust, raw</v>
      </c>
      <c r="N178" s="1" t="str">
        <v>Cotton Dust, raw</v>
      </c>
      <c r="O178" s="1" t="str">
        <v>Cotton Dust, raw</v>
      </c>
      <c r="P178" s="1" t="str">
        <v>Cotton Dust, raw</v>
      </c>
      <c r="Q178" s="1" t="str">
        <v>Cotton Dust, raw</v>
      </c>
      <c r="R178" s="1" t="str">
        <v>Cotton Dust, raw</v>
      </c>
      <c r="S178" s="1" t="str">
        <v>Cotton Dust, raw</v>
      </c>
      <c r="T178" s="1" t="str">
        <v>Cotton Dust, raw</v>
      </c>
      <c r="U178" s="1" t="str">
        <v>Cotton Dust, raw</v>
      </c>
      <c r="V178" s="1" t="str">
        <v>Cotton Dust, raw</v>
      </c>
      <c r="W178" s="1" t="str">
        <v>Cotton Dust, raw</v>
      </c>
      <c r="X178" s="1" t="str">
        <v>Cotton Dust, raw</v>
      </c>
      <c r="Y178" s="1" t="str">
        <v>Cotton Dust, raw</v>
      </c>
      <c r="Z178" s="1" t="str">
        <v>Cotton Dust, raw</v>
      </c>
      <c r="AA178" s="1" t="str">
        <v>Cotton Dust, raw</v>
      </c>
      <c r="AB178" s="1" t="str">
        <v>Cotton Dust, raw</v>
      </c>
    </row>
    <row r="179" spans="1:28" x14ac:dyDescent="0.2">
      <c r="A179" s="340" t="s">
        <v>902</v>
      </c>
      <c r="B179" s="174" t="s">
        <v>329</v>
      </c>
      <c r="C179" s="255">
        <v>150</v>
      </c>
      <c r="D179" s="174"/>
      <c r="E179" s="138"/>
      <c r="I179" s="1" t="str">
        <v>Crotonaldehyde</v>
      </c>
      <c r="J179" s="1" t="str">
        <v>Crotonaldehyde</v>
      </c>
      <c r="K179" s="1" t="str">
        <v>Crotonaldehyde</v>
      </c>
      <c r="L179" s="1" t="str">
        <v>Crotonaldehyde</v>
      </c>
      <c r="M179" s="1" t="str">
        <v>Crotonaldehyde</v>
      </c>
      <c r="N179" s="1" t="str">
        <v>Crotonaldehyde</v>
      </c>
      <c r="O179" s="1" t="str">
        <v>Crotonaldehyde</v>
      </c>
      <c r="P179" s="1" t="str">
        <v>Crotonaldehyde</v>
      </c>
      <c r="Q179" s="1" t="str">
        <v>Crotonaldehyde</v>
      </c>
      <c r="R179" s="1" t="str">
        <v>Crotonaldehyde</v>
      </c>
      <c r="S179" s="1" t="str">
        <v>Crotonaldehyde</v>
      </c>
      <c r="T179" s="1" t="str">
        <v>Crotonaldehyde</v>
      </c>
      <c r="U179" s="1" t="str">
        <v>Crotonaldehyde</v>
      </c>
      <c r="V179" s="1" t="str">
        <v>Crotonaldehyde</v>
      </c>
      <c r="W179" s="1" t="str">
        <v>Crotonaldehyde</v>
      </c>
      <c r="X179" s="1" t="str">
        <v>Crotonaldehyde</v>
      </c>
      <c r="Y179" s="1" t="str">
        <v>Crotonaldehyde</v>
      </c>
      <c r="Z179" s="1" t="str">
        <v>Crotonaldehyde</v>
      </c>
      <c r="AA179" s="1" t="str">
        <v>Crotonaldehyde</v>
      </c>
      <c r="AB179" s="1" t="str">
        <v>Crotonaldehyde</v>
      </c>
    </row>
    <row r="180" spans="1:28" x14ac:dyDescent="0.2">
      <c r="A180" s="340" t="s">
        <v>330</v>
      </c>
      <c r="B180" s="174" t="s">
        <v>331</v>
      </c>
      <c r="C180" s="174">
        <v>60</v>
      </c>
      <c r="D180" s="174"/>
      <c r="E180" s="138"/>
      <c r="I180" s="1" t="str">
        <v>Crufomate</v>
      </c>
      <c r="J180" s="1" t="str">
        <v>Crufomate</v>
      </c>
      <c r="K180" s="1" t="str">
        <v>Crufomate</v>
      </c>
      <c r="L180" s="1" t="str">
        <v>Crufomate</v>
      </c>
      <c r="M180" s="1" t="str">
        <v>Crufomate</v>
      </c>
      <c r="N180" s="1" t="str">
        <v>Crufomate</v>
      </c>
      <c r="O180" s="1" t="str">
        <v>Crufomate</v>
      </c>
      <c r="P180" s="1" t="str">
        <v>Crufomate</v>
      </c>
      <c r="Q180" s="1" t="str">
        <v>Crufomate</v>
      </c>
      <c r="R180" s="1" t="str">
        <v>Crufomate</v>
      </c>
      <c r="S180" s="1" t="str">
        <v>Crufomate</v>
      </c>
      <c r="T180" s="1" t="str">
        <v>Crufomate</v>
      </c>
      <c r="U180" s="1" t="str">
        <v>Crufomate</v>
      </c>
      <c r="V180" s="1" t="str">
        <v>Crufomate</v>
      </c>
      <c r="W180" s="1" t="str">
        <v>Crufomate</v>
      </c>
      <c r="X180" s="1" t="str">
        <v>Crufomate</v>
      </c>
      <c r="Y180" s="1" t="str">
        <v>Crufomate</v>
      </c>
      <c r="Z180" s="1" t="str">
        <v>Crufomate</v>
      </c>
      <c r="AA180" s="1" t="str">
        <v>Crufomate</v>
      </c>
      <c r="AB180" s="1" t="str">
        <v>Crufomate</v>
      </c>
    </row>
    <row r="181" spans="1:28" x14ac:dyDescent="0.2">
      <c r="A181" s="340" t="s">
        <v>332</v>
      </c>
      <c r="B181" s="174" t="s">
        <v>333</v>
      </c>
      <c r="C181" s="174">
        <v>2.5000000000000001E-2</v>
      </c>
      <c r="D181" s="174"/>
      <c r="E181" s="138"/>
      <c r="I181" s="1" t="str">
        <v>Cyanamide</v>
      </c>
      <c r="J181" s="1" t="str">
        <v>Cyanamide</v>
      </c>
      <c r="K181" s="1" t="str">
        <v>Cyanamide</v>
      </c>
      <c r="L181" s="1" t="str">
        <v>Cyanamide</v>
      </c>
      <c r="M181" s="1" t="str">
        <v>Cyanamide</v>
      </c>
      <c r="N181" s="1" t="str">
        <v>Cyanamide</v>
      </c>
      <c r="O181" s="1" t="str">
        <v>Cyanamide</v>
      </c>
      <c r="P181" s="1" t="str">
        <v>Cyanamide</v>
      </c>
      <c r="Q181" s="1" t="str">
        <v>Cyanamide</v>
      </c>
      <c r="R181" s="1" t="str">
        <v>Cyanamide</v>
      </c>
      <c r="S181" s="1" t="str">
        <v>Cyanamide</v>
      </c>
      <c r="T181" s="1" t="str">
        <v>Cyanamide</v>
      </c>
      <c r="U181" s="1" t="str">
        <v>Cyanamide</v>
      </c>
      <c r="V181" s="1" t="str">
        <v>Cyanamide</v>
      </c>
      <c r="W181" s="1" t="str">
        <v>Cyanamide</v>
      </c>
      <c r="X181" s="1" t="str">
        <v>Cyanamide</v>
      </c>
      <c r="Y181" s="1" t="str">
        <v>Cyanamide</v>
      </c>
      <c r="Z181" s="1" t="str">
        <v>Cyanamide</v>
      </c>
      <c r="AA181" s="1" t="str">
        <v>Cyanamide</v>
      </c>
      <c r="AB181" s="1" t="str">
        <v>Cyanamide</v>
      </c>
    </row>
    <row r="182" spans="1:28" x14ac:dyDescent="0.2">
      <c r="A182" s="340" t="s">
        <v>908</v>
      </c>
      <c r="B182" s="174" t="s">
        <v>334</v>
      </c>
      <c r="C182" s="174">
        <v>4950</v>
      </c>
      <c r="D182" s="174"/>
      <c r="E182" s="138"/>
      <c r="I182" s="1" t="str">
        <v>Cyanogen</v>
      </c>
      <c r="J182" s="1" t="str">
        <v>Cyanogen</v>
      </c>
      <c r="K182" s="1" t="str">
        <v>Cyanogen</v>
      </c>
      <c r="L182" s="1" t="str">
        <v>Cyanogen</v>
      </c>
      <c r="M182" s="1" t="str">
        <v>Cyanogen</v>
      </c>
      <c r="N182" s="1" t="str">
        <v>Cyanogen</v>
      </c>
      <c r="O182" s="1" t="str">
        <v>Cyanogen</v>
      </c>
      <c r="P182" s="1" t="str">
        <v>Cyanogen</v>
      </c>
      <c r="Q182" s="1" t="str">
        <v>Cyanogen</v>
      </c>
      <c r="R182" s="1" t="str">
        <v>Cyanogen</v>
      </c>
      <c r="S182" s="1" t="str">
        <v>Cyanogen</v>
      </c>
      <c r="T182" s="1" t="str">
        <v>Cyanogen</v>
      </c>
      <c r="U182" s="1" t="str">
        <v>Cyanogen</v>
      </c>
      <c r="V182" s="1" t="str">
        <v>Cyanogen</v>
      </c>
      <c r="W182" s="1" t="str">
        <v>Cyanogen</v>
      </c>
      <c r="X182" s="1" t="str">
        <v>Cyanogen</v>
      </c>
      <c r="Y182" s="1" t="str">
        <v>Cyanogen</v>
      </c>
      <c r="Z182" s="1" t="str">
        <v>Cyanogen</v>
      </c>
      <c r="AA182" s="1" t="str">
        <v>Cyanogen</v>
      </c>
      <c r="AB182" s="1" t="str">
        <v>Cyanogen</v>
      </c>
    </row>
    <row r="183" spans="1:28" x14ac:dyDescent="0.2">
      <c r="A183" s="340" t="s">
        <v>903</v>
      </c>
      <c r="B183" s="255" t="s">
        <v>904</v>
      </c>
      <c r="C183" s="255">
        <v>0.2</v>
      </c>
      <c r="D183" s="255"/>
      <c r="E183" s="168"/>
      <c r="I183" s="1" t="str">
        <v>Cyanogen chloride</v>
      </c>
      <c r="J183" s="1" t="str">
        <v>Cyanogen chloride</v>
      </c>
      <c r="K183" s="1" t="str">
        <v>Cyanogen chloride</v>
      </c>
      <c r="L183" s="1" t="str">
        <v>Cyanogen chloride</v>
      </c>
      <c r="M183" s="1" t="str">
        <v>Cyanogen chloride</v>
      </c>
      <c r="N183" s="1" t="str">
        <v>Cyanogen chloride</v>
      </c>
      <c r="O183" s="1" t="str">
        <v>Cyanogen chloride</v>
      </c>
      <c r="P183" s="1" t="str">
        <v>Cyanogen chloride</v>
      </c>
      <c r="Q183" s="1" t="str">
        <v>Cyanogen chloride</v>
      </c>
      <c r="R183" s="1" t="str">
        <v>Cyanogen chloride</v>
      </c>
      <c r="S183" s="1" t="str">
        <v>Cyanogen chloride</v>
      </c>
      <c r="T183" s="1" t="str">
        <v>Cyanogen chloride</v>
      </c>
      <c r="U183" s="1" t="str">
        <v>Cyanogen chloride</v>
      </c>
      <c r="V183" s="1" t="str">
        <v>Cyanogen chloride</v>
      </c>
      <c r="W183" s="1" t="str">
        <v>Cyanogen chloride</v>
      </c>
      <c r="X183" s="1" t="str">
        <v>Cyanogen chloride</v>
      </c>
      <c r="Y183" s="1" t="str">
        <v>Cyanogen chloride</v>
      </c>
      <c r="Z183" s="1" t="str">
        <v>Cyanogen chloride</v>
      </c>
      <c r="AA183" s="1" t="str">
        <v>Cyanogen chloride</v>
      </c>
      <c r="AB183" s="1" t="str">
        <v>Cyanogen chloride</v>
      </c>
    </row>
    <row r="184" spans="1:28" x14ac:dyDescent="0.2">
      <c r="A184" s="340" t="s">
        <v>335</v>
      </c>
      <c r="B184" s="174" t="s">
        <v>336</v>
      </c>
      <c r="C184" s="174">
        <v>405</v>
      </c>
      <c r="D184" s="174"/>
      <c r="E184" s="138"/>
      <c r="I184" s="1" t="str">
        <v>Cyclohexane</v>
      </c>
      <c r="J184" s="1" t="str">
        <v>Cyclohexane</v>
      </c>
      <c r="K184" s="1" t="str">
        <v>Cyclohexane</v>
      </c>
      <c r="L184" s="1" t="str">
        <v>Cyclohexane</v>
      </c>
      <c r="M184" s="1" t="str">
        <v>Cyclohexane</v>
      </c>
      <c r="N184" s="1" t="str">
        <v>Cyclohexane</v>
      </c>
      <c r="O184" s="1" t="str">
        <v>Cyclohexane</v>
      </c>
      <c r="P184" s="1" t="str">
        <v>Cyclohexane</v>
      </c>
      <c r="Q184" s="1" t="str">
        <v>Cyclohexane</v>
      </c>
      <c r="R184" s="1" t="str">
        <v>Cyclohexane</v>
      </c>
      <c r="S184" s="1" t="str">
        <v>Cyclohexane</v>
      </c>
      <c r="T184" s="1" t="str">
        <v>Cyclohexane</v>
      </c>
      <c r="U184" s="1" t="str">
        <v>Cyclohexane</v>
      </c>
      <c r="V184" s="1" t="str">
        <v>Cyclohexane</v>
      </c>
      <c r="W184" s="1" t="str">
        <v>Cyclohexane</v>
      </c>
      <c r="X184" s="1" t="str">
        <v>Cyclohexane</v>
      </c>
      <c r="Y184" s="1" t="str">
        <v>Cyclohexane</v>
      </c>
      <c r="Z184" s="1" t="str">
        <v>Cyclohexane</v>
      </c>
      <c r="AA184" s="1" t="str">
        <v>Cyclohexane</v>
      </c>
      <c r="AB184" s="1" t="str">
        <v>Cyclohexane</v>
      </c>
    </row>
    <row r="185" spans="1:28" x14ac:dyDescent="0.2">
      <c r="A185" s="340" t="s">
        <v>905</v>
      </c>
      <c r="B185" s="174" t="s">
        <v>2123</v>
      </c>
      <c r="C185" s="174">
        <v>40</v>
      </c>
      <c r="D185" s="174"/>
      <c r="E185" s="138"/>
      <c r="I185" s="1" t="str">
        <v>Cyclohexanol</v>
      </c>
      <c r="J185" s="1" t="str">
        <v>Cyclohexanol</v>
      </c>
      <c r="K185" s="1" t="str">
        <v>Cyclohexanol</v>
      </c>
      <c r="L185" s="1" t="str">
        <v>Cyclohexanol</v>
      </c>
      <c r="M185" s="1" t="str">
        <v>Cyclohexanol</v>
      </c>
      <c r="N185" s="1" t="str">
        <v>Cyclohexanol</v>
      </c>
      <c r="O185" s="1" t="str">
        <v>Cyclohexanol</v>
      </c>
      <c r="P185" s="1" t="str">
        <v>Cyclohexanol</v>
      </c>
      <c r="Q185" s="1" t="str">
        <v>Cyclohexanol</v>
      </c>
      <c r="R185" s="1" t="str">
        <v>Cyclohexanol</v>
      </c>
      <c r="S185" s="1" t="str">
        <v>Cyclohexanol</v>
      </c>
      <c r="T185" s="1" t="str">
        <v>Cyclohexanol</v>
      </c>
      <c r="U185" s="1" t="str">
        <v>Cyclohexanol</v>
      </c>
      <c r="V185" s="1" t="str">
        <v>Cyclohexanol</v>
      </c>
      <c r="W185" s="1" t="str">
        <v>Cyclohexanol</v>
      </c>
      <c r="X185" s="1" t="str">
        <v>Cyclohexanol</v>
      </c>
      <c r="Y185" s="1" t="str">
        <v>Cyclohexanol</v>
      </c>
      <c r="Z185" s="1" t="str">
        <v>Cyclohexanol</v>
      </c>
      <c r="AA185" s="1" t="str">
        <v>Cyclohexanol</v>
      </c>
      <c r="AB185" s="1" t="str">
        <v>Cyclohexanol</v>
      </c>
    </row>
    <row r="186" spans="1:28" x14ac:dyDescent="0.2">
      <c r="A186" s="340" t="s">
        <v>906</v>
      </c>
      <c r="B186" s="174" t="s">
        <v>2123</v>
      </c>
      <c r="C186" s="174">
        <v>20</v>
      </c>
      <c r="D186" s="174"/>
      <c r="E186" s="138"/>
      <c r="I186" s="1" t="str">
        <v>Cyclohexanone</v>
      </c>
      <c r="J186" s="1" t="str">
        <v>Cyclohexanone</v>
      </c>
      <c r="K186" s="1" t="str">
        <v>Cyclohexanone</v>
      </c>
      <c r="L186" s="1" t="str">
        <v>Cyclohexanone</v>
      </c>
      <c r="M186" s="1" t="str">
        <v>Cyclohexanone</v>
      </c>
      <c r="N186" s="1" t="str">
        <v>Cyclohexanone</v>
      </c>
      <c r="O186" s="1" t="str">
        <v>Cyclohexanone</v>
      </c>
      <c r="P186" s="1" t="str">
        <v>Cyclohexanone</v>
      </c>
      <c r="Q186" s="1" t="str">
        <v>Cyclohexanone</v>
      </c>
      <c r="R186" s="1" t="str">
        <v>Cyclohexanone</v>
      </c>
      <c r="S186" s="1" t="str">
        <v>Cyclohexanone</v>
      </c>
      <c r="T186" s="1" t="str">
        <v>Cyclohexanone</v>
      </c>
      <c r="U186" s="1" t="str">
        <v>Cyclohexanone</v>
      </c>
      <c r="V186" s="1" t="str">
        <v>Cyclohexanone</v>
      </c>
      <c r="W186" s="1" t="str">
        <v>Cyclohexanone</v>
      </c>
      <c r="X186" s="1" t="str">
        <v>Cyclohexanone</v>
      </c>
      <c r="Y186" s="1" t="str">
        <v>Cyclohexanone</v>
      </c>
      <c r="Z186" s="1" t="str">
        <v>Cyclohexanone</v>
      </c>
      <c r="AA186" s="1" t="str">
        <v>Cyclohexanone</v>
      </c>
      <c r="AB186" s="1" t="str">
        <v>Cyclohexanone</v>
      </c>
    </row>
    <row r="187" spans="1:28" x14ac:dyDescent="0.2">
      <c r="A187" s="340" t="s">
        <v>907</v>
      </c>
      <c r="B187" s="174" t="s">
        <v>337</v>
      </c>
      <c r="C187" s="174">
        <v>793</v>
      </c>
      <c r="D187" s="174"/>
      <c r="E187" s="138"/>
      <c r="I187" s="1" t="str">
        <v>Cyclohexene</v>
      </c>
      <c r="J187" s="1" t="str">
        <v>Cyclohexene</v>
      </c>
      <c r="K187" s="1" t="str">
        <v>Cyclohexene</v>
      </c>
      <c r="L187" s="1" t="str">
        <v>Cyclohexene</v>
      </c>
      <c r="M187" s="1" t="str">
        <v>Cyclohexene</v>
      </c>
      <c r="N187" s="1" t="str">
        <v>Cyclohexene</v>
      </c>
      <c r="O187" s="1" t="str">
        <v>Cyclohexene</v>
      </c>
      <c r="P187" s="1" t="str">
        <v>Cyclohexene</v>
      </c>
      <c r="Q187" s="1" t="str">
        <v>Cyclohexene</v>
      </c>
      <c r="R187" s="1" t="str">
        <v>Cyclohexene</v>
      </c>
      <c r="S187" s="1" t="str">
        <v>Cyclohexene</v>
      </c>
      <c r="T187" s="1" t="str">
        <v>Cyclohexene</v>
      </c>
      <c r="U187" s="1" t="str">
        <v>Cyclohexene</v>
      </c>
      <c r="V187" s="1" t="str">
        <v>Cyclohexene</v>
      </c>
      <c r="W187" s="1" t="str">
        <v>Cyclohexene</v>
      </c>
      <c r="X187" s="1" t="str">
        <v>Cyclohexene</v>
      </c>
      <c r="Y187" s="1" t="str">
        <v>Cyclohexene</v>
      </c>
      <c r="Z187" s="1" t="str">
        <v>Cyclohexene</v>
      </c>
      <c r="AA187" s="1" t="str">
        <v>Cyclohexene</v>
      </c>
      <c r="AB187" s="1" t="str">
        <v>Cyclohexene</v>
      </c>
    </row>
    <row r="188" spans="1:28" x14ac:dyDescent="0.2">
      <c r="A188" s="340" t="s">
        <v>338</v>
      </c>
      <c r="B188" s="174" t="s">
        <v>339</v>
      </c>
      <c r="C188" s="174">
        <v>29</v>
      </c>
      <c r="D188" s="174"/>
      <c r="E188" s="138"/>
      <c r="I188" s="1" t="str">
        <v>Cyclohexylamine</v>
      </c>
      <c r="J188" s="1" t="str">
        <v>Cyclohexylamine</v>
      </c>
      <c r="K188" s="1" t="str">
        <v>Cyclohexylamine</v>
      </c>
      <c r="L188" s="1" t="str">
        <v>Cyclohexylamine</v>
      </c>
      <c r="M188" s="1" t="str">
        <v>Cyclohexylamine</v>
      </c>
      <c r="N188" s="1" t="str">
        <v>Cyclohexylamine</v>
      </c>
      <c r="O188" s="1" t="str">
        <v>Cyclohexylamine</v>
      </c>
      <c r="P188" s="1" t="str">
        <v>Cyclohexylamine</v>
      </c>
      <c r="Q188" s="1" t="str">
        <v>Cyclohexylamine</v>
      </c>
      <c r="R188" s="1" t="str">
        <v>Cyclohexylamine</v>
      </c>
      <c r="S188" s="1" t="str">
        <v>Cyclohexylamine</v>
      </c>
      <c r="T188" s="1" t="str">
        <v>Cyclohexylamine</v>
      </c>
      <c r="U188" s="1" t="str">
        <v>Cyclohexylamine</v>
      </c>
      <c r="V188" s="1" t="str">
        <v>Cyclohexylamine</v>
      </c>
      <c r="W188" s="1" t="str">
        <v>Cyclohexylamine</v>
      </c>
      <c r="X188" s="1" t="str">
        <v>Cyclohexylamine</v>
      </c>
      <c r="Y188" s="1" t="str">
        <v>Cyclohexylamine</v>
      </c>
      <c r="Z188" s="1" t="str">
        <v>Cyclohexylamine</v>
      </c>
      <c r="AA188" s="1" t="str">
        <v>Cyclohexylamine</v>
      </c>
      <c r="AB188" s="1" t="str">
        <v>Cyclohexylamine</v>
      </c>
    </row>
    <row r="189" spans="1:28" x14ac:dyDescent="0.2">
      <c r="A189" s="340" t="s">
        <v>340</v>
      </c>
      <c r="B189" s="174" t="s">
        <v>341</v>
      </c>
      <c r="C189" s="174">
        <v>42</v>
      </c>
      <c r="D189" s="174"/>
      <c r="E189" s="138"/>
      <c r="I189" s="1" t="str">
        <v>Cyclonite</v>
      </c>
      <c r="J189" s="1" t="str">
        <v>Cyclonite</v>
      </c>
      <c r="K189" s="1" t="str">
        <v>Cyclonite</v>
      </c>
      <c r="L189" s="1" t="str">
        <v>Cyclonite</v>
      </c>
      <c r="M189" s="1" t="str">
        <v>Cyclonite</v>
      </c>
      <c r="N189" s="1" t="str">
        <v>Cyclonite</v>
      </c>
      <c r="O189" s="1" t="str">
        <v>Cyclonite</v>
      </c>
      <c r="P189" s="1" t="str">
        <v>Cyclonite</v>
      </c>
      <c r="Q189" s="1" t="str">
        <v>Cyclonite</v>
      </c>
      <c r="R189" s="1" t="str">
        <v>Cyclonite</v>
      </c>
      <c r="S189" s="1" t="str">
        <v>Cyclonite</v>
      </c>
      <c r="T189" s="1" t="str">
        <v>Cyclonite</v>
      </c>
      <c r="U189" s="1" t="str">
        <v>Cyclonite</v>
      </c>
      <c r="V189" s="1" t="str">
        <v>Cyclonite</v>
      </c>
      <c r="W189" s="1" t="str">
        <v>Cyclonite</v>
      </c>
      <c r="X189" s="1" t="str">
        <v>Cyclonite</v>
      </c>
      <c r="Y189" s="1" t="str">
        <v>Cyclonite</v>
      </c>
      <c r="Z189" s="1" t="str">
        <v>Cyclonite</v>
      </c>
      <c r="AA189" s="1" t="str">
        <v>Cyclonite</v>
      </c>
      <c r="AB189" s="1" t="str">
        <v>Cyclonite</v>
      </c>
    </row>
    <row r="190" spans="1:28" x14ac:dyDescent="0.2">
      <c r="A190" s="340" t="s">
        <v>909</v>
      </c>
      <c r="B190" s="174" t="s">
        <v>2123</v>
      </c>
      <c r="C190" s="174">
        <v>174</v>
      </c>
      <c r="D190" s="174"/>
      <c r="E190" s="138"/>
      <c r="I190" s="1" t="str">
        <v>Cyclopentadiene</v>
      </c>
      <c r="J190" s="1" t="str">
        <v>Cyclopentadiene</v>
      </c>
      <c r="K190" s="1" t="str">
        <v>Cyclopentadiene</v>
      </c>
      <c r="L190" s="1" t="str">
        <v>Cyclopentadiene</v>
      </c>
      <c r="M190" s="1" t="str">
        <v>Cyclopentadiene</v>
      </c>
      <c r="N190" s="1" t="str">
        <v>Cyclopentadiene</v>
      </c>
      <c r="O190" s="1" t="str">
        <v>Cyclopentadiene</v>
      </c>
      <c r="P190" s="1" t="str">
        <v>Cyclopentadiene</v>
      </c>
      <c r="Q190" s="1" t="str">
        <v>Cyclopentadiene</v>
      </c>
      <c r="R190" s="1" t="str">
        <v>Cyclopentadiene</v>
      </c>
      <c r="S190" s="1" t="str">
        <v>Cyclopentadiene</v>
      </c>
      <c r="T190" s="1" t="str">
        <v>Cyclopentadiene</v>
      </c>
      <c r="U190" s="1" t="str">
        <v>Cyclopentadiene</v>
      </c>
      <c r="V190" s="1" t="str">
        <v>Cyclopentadiene</v>
      </c>
      <c r="W190" s="1" t="str">
        <v>Cyclopentadiene</v>
      </c>
      <c r="X190" s="1" t="str">
        <v>Cyclopentadiene</v>
      </c>
      <c r="Y190" s="1" t="str">
        <v>Cyclopentadiene</v>
      </c>
      <c r="Z190" s="1" t="str">
        <v>Cyclopentadiene</v>
      </c>
      <c r="AA190" s="1" t="str">
        <v>Cyclopentadiene</v>
      </c>
      <c r="AB190" s="1" t="str">
        <v>Cyclopentadiene</v>
      </c>
    </row>
    <row r="191" spans="1:28" x14ac:dyDescent="0.2">
      <c r="A191" s="340" t="s">
        <v>342</v>
      </c>
      <c r="B191" s="174" t="s">
        <v>343</v>
      </c>
      <c r="C191" s="174">
        <v>12</v>
      </c>
      <c r="D191" s="174"/>
      <c r="E191" s="138"/>
      <c r="I191" s="1" t="str">
        <v>Cyclopentane</v>
      </c>
      <c r="J191" s="1" t="str">
        <v>Cyclopentane</v>
      </c>
      <c r="K191" s="1" t="str">
        <v>Cyclopentane</v>
      </c>
      <c r="L191" s="1" t="str">
        <v>Cyclopentane</v>
      </c>
      <c r="M191" s="1" t="str">
        <v>Cyclopentane</v>
      </c>
      <c r="N191" s="1" t="str">
        <v>Cyclopentane</v>
      </c>
      <c r="O191" s="1" t="str">
        <v>Cyclopentane</v>
      </c>
      <c r="P191" s="1" t="str">
        <v>Cyclopentane</v>
      </c>
      <c r="Q191" s="1" t="str">
        <v>Cyclopentane</v>
      </c>
      <c r="R191" s="1" t="str">
        <v>Cyclopentane</v>
      </c>
      <c r="S191" s="1" t="str">
        <v>Cyclopentane</v>
      </c>
      <c r="T191" s="1" t="str">
        <v>Cyclopentane</v>
      </c>
      <c r="U191" s="1" t="str">
        <v>Cyclopentane</v>
      </c>
      <c r="V191" s="1" t="str">
        <v>Cyclopentane</v>
      </c>
      <c r="W191" s="1" t="str">
        <v>Cyclopentane</v>
      </c>
      <c r="X191" s="1" t="str">
        <v>Cyclopentane</v>
      </c>
      <c r="Y191" s="1" t="str">
        <v>Cyclopentane</v>
      </c>
      <c r="Z191" s="1" t="str">
        <v>Cyclopentane</v>
      </c>
      <c r="AA191" s="1" t="str">
        <v>Cyclopentane</v>
      </c>
      <c r="AB191" s="1" t="str">
        <v>Cyclopentane</v>
      </c>
    </row>
    <row r="192" spans="1:28" x14ac:dyDescent="0.2">
      <c r="A192" s="340" t="s">
        <v>910</v>
      </c>
      <c r="B192" s="174" t="s">
        <v>2123</v>
      </c>
      <c r="C192" s="174">
        <v>347</v>
      </c>
      <c r="D192" s="174"/>
      <c r="E192" s="138"/>
      <c r="I192" s="1" t="str">
        <v>Cyhexatin</v>
      </c>
      <c r="J192" s="1" t="str">
        <v>Cyhexatin</v>
      </c>
      <c r="K192" s="1" t="str">
        <v>Cyhexatin</v>
      </c>
      <c r="L192" s="1" t="str">
        <v>Cyhexatin</v>
      </c>
      <c r="M192" s="1" t="str">
        <v>Cyhexatin</v>
      </c>
      <c r="N192" s="1" t="str">
        <v>Cyhexatin</v>
      </c>
      <c r="O192" s="1" t="str">
        <v>Cyhexatin</v>
      </c>
      <c r="P192" s="1" t="str">
        <v>Cyhexatin</v>
      </c>
      <c r="Q192" s="1" t="str">
        <v>Cyhexatin</v>
      </c>
      <c r="R192" s="1" t="str">
        <v>Cyhexatin</v>
      </c>
      <c r="S192" s="1" t="str">
        <v>Cyhexatin</v>
      </c>
      <c r="T192" s="1" t="str">
        <v>Cyhexatin</v>
      </c>
      <c r="U192" s="1" t="str">
        <v>Cyhexatin</v>
      </c>
      <c r="V192" s="1" t="str">
        <v>Cyhexatin</v>
      </c>
      <c r="W192" s="1" t="str">
        <v>Cyhexatin</v>
      </c>
      <c r="X192" s="1" t="str">
        <v>Cyhexatin</v>
      </c>
      <c r="Y192" s="1" t="str">
        <v>Cyhexatin</v>
      </c>
      <c r="Z192" s="1" t="str">
        <v>Cyhexatin</v>
      </c>
      <c r="AA192" s="1" t="str">
        <v>Cyhexatin</v>
      </c>
      <c r="AB192" s="1" t="str">
        <v>Cyhexatin</v>
      </c>
    </row>
    <row r="193" spans="1:28" x14ac:dyDescent="0.2">
      <c r="A193" s="340" t="s">
        <v>344</v>
      </c>
      <c r="B193" s="174" t="s">
        <v>2158</v>
      </c>
      <c r="C193" s="174">
        <v>4.5</v>
      </c>
      <c r="D193" s="174"/>
      <c r="E193" s="138"/>
      <c r="I193" s="1" t="str">
        <v>Decaborane</v>
      </c>
      <c r="J193" s="1" t="str">
        <v>Decaborane</v>
      </c>
      <c r="K193" s="1" t="str">
        <v>Decaborane</v>
      </c>
      <c r="L193" s="1" t="str">
        <v>Decaborane</v>
      </c>
      <c r="M193" s="1" t="str">
        <v>Decaborane</v>
      </c>
      <c r="N193" s="1" t="str">
        <v>Decaborane</v>
      </c>
      <c r="O193" s="1" t="str">
        <v>Decaborane</v>
      </c>
      <c r="P193" s="1" t="str">
        <v>Decaborane</v>
      </c>
      <c r="Q193" s="1" t="str">
        <v>Decaborane</v>
      </c>
      <c r="R193" s="1" t="str">
        <v>Decaborane</v>
      </c>
      <c r="S193" s="1" t="str">
        <v>Decaborane</v>
      </c>
      <c r="T193" s="1" t="str">
        <v>Decaborane</v>
      </c>
      <c r="U193" s="1" t="str">
        <v>Decaborane</v>
      </c>
      <c r="V193" s="1" t="str">
        <v>Decaborane</v>
      </c>
      <c r="W193" s="1" t="str">
        <v>Decaborane</v>
      </c>
      <c r="X193" s="1" t="str">
        <v>Decaborane</v>
      </c>
      <c r="Y193" s="1" t="str">
        <v>Decaborane</v>
      </c>
      <c r="Z193" s="1" t="str">
        <v>Decaborane</v>
      </c>
      <c r="AA193" s="1" t="str">
        <v>Decaborane</v>
      </c>
      <c r="AB193" s="1" t="str">
        <v>Decaborane</v>
      </c>
    </row>
    <row r="194" spans="1:28" x14ac:dyDescent="0.2">
      <c r="A194" s="340" t="s">
        <v>345</v>
      </c>
      <c r="B194" s="174" t="s">
        <v>346</v>
      </c>
      <c r="C194" s="174">
        <v>5.8</v>
      </c>
      <c r="D194" s="174"/>
      <c r="E194" s="138"/>
      <c r="I194" s="1" t="str">
        <v>Demeton</v>
      </c>
      <c r="J194" s="1" t="str">
        <v>Demeton</v>
      </c>
      <c r="K194" s="1" t="str">
        <v>Demeton</v>
      </c>
      <c r="L194" s="1" t="str">
        <v>Demeton</v>
      </c>
      <c r="M194" s="1" t="str">
        <v>Demeton</v>
      </c>
      <c r="N194" s="1" t="str">
        <v>Demeton</v>
      </c>
      <c r="O194" s="1" t="str">
        <v>Demeton</v>
      </c>
      <c r="P194" s="1" t="str">
        <v>Demeton</v>
      </c>
      <c r="Q194" s="1" t="str">
        <v>Demeton</v>
      </c>
      <c r="R194" s="1" t="str">
        <v>Demeton</v>
      </c>
      <c r="S194" s="1" t="str">
        <v>Demeton</v>
      </c>
      <c r="T194" s="1" t="str">
        <v>Demeton</v>
      </c>
      <c r="U194" s="1" t="str">
        <v>Demeton</v>
      </c>
      <c r="V194" s="1" t="str">
        <v>Demeton</v>
      </c>
      <c r="W194" s="1" t="str">
        <v>Demeton</v>
      </c>
      <c r="X194" s="1" t="str">
        <v>Demeton</v>
      </c>
      <c r="Y194" s="1" t="str">
        <v>Demeton</v>
      </c>
      <c r="Z194" s="1" t="str">
        <v>Demeton</v>
      </c>
      <c r="AA194" s="1" t="str">
        <v>Demeton</v>
      </c>
      <c r="AB194" s="1" t="str">
        <v>Demeton</v>
      </c>
    </row>
    <row r="195" spans="1:28" x14ac:dyDescent="0.2">
      <c r="A195" s="340" t="s">
        <v>347</v>
      </c>
      <c r="B195" s="174" t="s">
        <v>348</v>
      </c>
      <c r="C195" s="174">
        <v>6990</v>
      </c>
      <c r="D195" s="174"/>
      <c r="E195" s="138"/>
      <c r="I195" s="1" t="str">
        <v>Di(2-ethylhexyl)phthalate</v>
      </c>
      <c r="J195" s="1" t="str">
        <v>Di(2-ethylhexyl)phthalate</v>
      </c>
      <c r="K195" s="1" t="str">
        <v>Di(2-ethylhexyl)phthalate</v>
      </c>
      <c r="L195" s="1" t="str">
        <v>Di(2-ethylhexyl)phthalate</v>
      </c>
      <c r="M195" s="1" t="str">
        <v>Di(2-ethylhexyl)phthalate</v>
      </c>
      <c r="N195" s="1" t="str">
        <v>Di(2-ethylhexyl)phthalate</v>
      </c>
      <c r="O195" s="1" t="str">
        <v>Di(2-ethylhexyl)phthalate</v>
      </c>
      <c r="P195" s="1" t="str">
        <v>Di(2-ethylhexyl)phthalate</v>
      </c>
      <c r="Q195" s="1" t="str">
        <v>Di(2-ethylhexyl)phthalate</v>
      </c>
      <c r="R195" s="1" t="str">
        <v>Di(2-ethylhexyl)phthalate</v>
      </c>
      <c r="S195" s="1" t="str">
        <v>Di(2-ethylhexyl)phthalate</v>
      </c>
      <c r="T195" s="1" t="str">
        <v>Di(2-ethylhexyl)phthalate</v>
      </c>
      <c r="U195" s="1" t="str">
        <v>Di(2-ethylhexyl)phthalate</v>
      </c>
      <c r="V195" s="1" t="str">
        <v>Di(2-ethylhexyl)phthalate</v>
      </c>
      <c r="W195" s="1" t="str">
        <v>Di(2-ethylhexyl)phthalate</v>
      </c>
      <c r="X195" s="1" t="str">
        <v>Di(2-ethylhexyl)phthalate</v>
      </c>
      <c r="Y195" s="1" t="str">
        <v>Di(2-ethylhexyl)phthalate</v>
      </c>
      <c r="Z195" s="1" t="str">
        <v>Di(2-ethylhexyl)phthalate</v>
      </c>
      <c r="AA195" s="1" t="str">
        <v>Di(2-ethylhexyl)phthalate</v>
      </c>
      <c r="AB195" s="1" t="str">
        <v>Di(2-ethylhexyl)phthalate</v>
      </c>
    </row>
    <row r="196" spans="1:28" x14ac:dyDescent="0.2">
      <c r="A196" s="340" t="s">
        <v>349</v>
      </c>
      <c r="B196" s="174" t="s">
        <v>350</v>
      </c>
      <c r="C196" s="174">
        <v>0.9</v>
      </c>
      <c r="D196" s="174"/>
      <c r="E196" s="138"/>
      <c r="I196" s="1" t="str">
        <v>Diacetone alcohol</v>
      </c>
      <c r="J196" s="1" t="str">
        <v>Diacetone alcohol</v>
      </c>
      <c r="K196" s="1" t="str">
        <v>Diacetone alcohol</v>
      </c>
      <c r="L196" s="1" t="str">
        <v>Diacetone alcohol</v>
      </c>
      <c r="M196" s="1" t="str">
        <v>Diacetone alcohol</v>
      </c>
      <c r="N196" s="1" t="str">
        <v>Diacetone alcohol</v>
      </c>
      <c r="O196" s="1" t="str">
        <v>Diacetone alcohol</v>
      </c>
      <c r="P196" s="1" t="str">
        <v>Diacetone alcohol</v>
      </c>
      <c r="Q196" s="1" t="str">
        <v>Diacetone alcohol</v>
      </c>
      <c r="R196" s="1" t="str">
        <v>Diacetone alcohol</v>
      </c>
      <c r="S196" s="1" t="str">
        <v>Diacetone alcohol</v>
      </c>
      <c r="T196" s="1" t="str">
        <v>Diacetone alcohol</v>
      </c>
      <c r="U196" s="1" t="str">
        <v>Diacetone alcohol</v>
      </c>
      <c r="V196" s="1" t="str">
        <v>Diacetone alcohol</v>
      </c>
      <c r="W196" s="1" t="str">
        <v>Diacetone alcohol</v>
      </c>
      <c r="X196" s="1" t="str">
        <v>Diacetone alcohol</v>
      </c>
      <c r="Y196" s="1" t="str">
        <v>Diacetone alcohol</v>
      </c>
      <c r="Z196" s="1" t="str">
        <v>Diacetone alcohol</v>
      </c>
      <c r="AA196" s="1" t="str">
        <v>Diacetone alcohol</v>
      </c>
      <c r="AB196" s="1" t="str">
        <v>Diacetone alcohol</v>
      </c>
    </row>
    <row r="197" spans="1:28" x14ac:dyDescent="0.2">
      <c r="A197" s="340" t="s">
        <v>351</v>
      </c>
      <c r="B197" s="174" t="s">
        <v>352</v>
      </c>
      <c r="C197" s="174">
        <v>0.25</v>
      </c>
      <c r="D197" s="174"/>
      <c r="E197" s="138"/>
      <c r="I197" s="1" t="str">
        <v>Diatomaceous earth - Inhalable</v>
      </c>
      <c r="J197" s="1" t="str">
        <v>Diatomaceous earth - Inhalable</v>
      </c>
      <c r="K197" s="1" t="str">
        <v>Diatomaceous earth - Inhalable</v>
      </c>
      <c r="L197" s="1" t="str">
        <v>Diatomaceous earth - Inhalable</v>
      </c>
      <c r="M197" s="1" t="str">
        <v>Diatomaceous earth - Inhalable</v>
      </c>
      <c r="N197" s="1" t="str">
        <v>Diatomaceous earth - Inhalable</v>
      </c>
      <c r="O197" s="1" t="str">
        <v>Diatomaceous earth - Inhalable</v>
      </c>
      <c r="P197" s="1" t="str">
        <v>Diatomaceous earth - Inhalable</v>
      </c>
      <c r="Q197" s="1" t="str">
        <v>Diatomaceous earth - Inhalable</v>
      </c>
      <c r="R197" s="1" t="str">
        <v>Diatomaceous earth - Inhalable</v>
      </c>
      <c r="S197" s="1" t="str">
        <v>Diatomaceous earth - Inhalable</v>
      </c>
      <c r="T197" s="1" t="str">
        <v>Diatomaceous earth - Inhalable</v>
      </c>
      <c r="U197" s="1" t="str">
        <v>Diatomaceous earth - Inhalable</v>
      </c>
      <c r="V197" s="1" t="str">
        <v>Diatomaceous earth - Inhalable</v>
      </c>
      <c r="W197" s="1" t="str">
        <v>Diatomaceous earth - Inhalable</v>
      </c>
      <c r="X197" s="1" t="str">
        <v>Diatomaceous earth - Inhalable</v>
      </c>
      <c r="Y197" s="1" t="str">
        <v>Diatomaceous earth - Inhalable</v>
      </c>
      <c r="Z197" s="1" t="str">
        <v>Diatomaceous earth - Inhalable</v>
      </c>
      <c r="AA197" s="1" t="str">
        <v>Diatomaceous earth - Inhalable</v>
      </c>
      <c r="AB197" s="1" t="str">
        <v>Diatomaceous earth - Inhalable</v>
      </c>
    </row>
    <row r="198" spans="1:28" x14ac:dyDescent="0.2">
      <c r="A198" s="340" t="s">
        <v>36</v>
      </c>
      <c r="B198" s="174" t="s">
        <v>353</v>
      </c>
      <c r="C198" s="174">
        <v>27</v>
      </c>
      <c r="D198" s="174"/>
      <c r="E198" s="138"/>
      <c r="I198" s="1" t="str">
        <v>Diatomaceous earth - Respirable</v>
      </c>
      <c r="J198" s="1" t="str">
        <v>Diatomaceous earth - Respirable</v>
      </c>
      <c r="K198" s="1" t="str">
        <v>Diatomaceous earth - Respirable</v>
      </c>
      <c r="L198" s="1" t="str">
        <v>Diatomaceous earth - Respirable</v>
      </c>
      <c r="M198" s="1" t="str">
        <v>Diatomaceous earth - Respirable</v>
      </c>
      <c r="N198" s="1" t="str">
        <v>Diatomaceous earth - Respirable</v>
      </c>
      <c r="O198" s="1" t="str">
        <v>Diatomaceous earth - Respirable</v>
      </c>
      <c r="P198" s="1" t="str">
        <v>Diatomaceous earth - Respirable</v>
      </c>
      <c r="Q198" s="1" t="str">
        <v>Diatomaceous earth - Respirable</v>
      </c>
      <c r="R198" s="1" t="str">
        <v>Diatomaceous earth - Respirable</v>
      </c>
      <c r="S198" s="1" t="str">
        <v>Diatomaceous earth - Respirable</v>
      </c>
      <c r="T198" s="1" t="str">
        <v>Diatomaceous earth - Respirable</v>
      </c>
      <c r="U198" s="1" t="str">
        <v>Diatomaceous earth - Respirable</v>
      </c>
      <c r="V198" s="1" t="str">
        <v>Diatomaceous earth - Respirable</v>
      </c>
      <c r="W198" s="1" t="str">
        <v>Diatomaceous earth - Respirable</v>
      </c>
      <c r="X198" s="1" t="str">
        <v>Diatomaceous earth - Respirable</v>
      </c>
      <c r="Y198" s="1" t="str">
        <v>Diatomaceous earth - Respirable</v>
      </c>
      <c r="Z198" s="1" t="str">
        <v>Diatomaceous earth - Respirable</v>
      </c>
      <c r="AA198" s="1" t="str">
        <v>Diatomaceous earth - Respirable</v>
      </c>
      <c r="AB198" s="1" t="str">
        <v>Diatomaceous earth - Respirable</v>
      </c>
    </row>
    <row r="199" spans="1:28" x14ac:dyDescent="0.2">
      <c r="A199" s="340" t="s">
        <v>354</v>
      </c>
      <c r="B199" s="174" t="s">
        <v>355</v>
      </c>
      <c r="C199" s="174">
        <v>10</v>
      </c>
      <c r="D199" s="174"/>
      <c r="E199" s="138"/>
      <c r="I199" s="1" t="str">
        <v>Diazinon</v>
      </c>
      <c r="J199" s="1" t="str">
        <v>Diazinon</v>
      </c>
      <c r="K199" s="1" t="str">
        <v>Diazinon</v>
      </c>
      <c r="L199" s="1" t="str">
        <v>Diazinon</v>
      </c>
      <c r="M199" s="1" t="str">
        <v>Diazinon</v>
      </c>
      <c r="N199" s="1" t="str">
        <v>Diazinon</v>
      </c>
      <c r="O199" s="1" t="str">
        <v>Diazinon</v>
      </c>
      <c r="P199" s="1" t="str">
        <v>Diazinon</v>
      </c>
      <c r="Q199" s="1" t="str">
        <v>Diazinon</v>
      </c>
      <c r="R199" s="1" t="str">
        <v>Diazinon</v>
      </c>
      <c r="S199" s="1" t="str">
        <v>Diazinon</v>
      </c>
      <c r="T199" s="1" t="str">
        <v>Diazinon</v>
      </c>
      <c r="U199" s="1" t="str">
        <v>Diazinon</v>
      </c>
      <c r="V199" s="1" t="str">
        <v>Diazinon</v>
      </c>
      <c r="W199" s="1" t="str">
        <v>Diazinon</v>
      </c>
      <c r="X199" s="1" t="str">
        <v>Diazinon</v>
      </c>
      <c r="Y199" s="1" t="str">
        <v>Diazinon</v>
      </c>
      <c r="Z199" s="1" t="str">
        <v>Diazinon</v>
      </c>
      <c r="AA199" s="1" t="str">
        <v>Diazinon</v>
      </c>
      <c r="AB199" s="1" t="str">
        <v>Diazinon</v>
      </c>
    </row>
    <row r="200" spans="1:28" x14ac:dyDescent="0.2">
      <c r="A200" s="340" t="s">
        <v>1544</v>
      </c>
      <c r="B200" s="174" t="s">
        <v>356</v>
      </c>
      <c r="C200" s="174">
        <v>0.25</v>
      </c>
      <c r="D200" s="174"/>
      <c r="E200" s="138"/>
      <c r="I200" s="1" t="str">
        <v>Diazomethane</v>
      </c>
      <c r="J200" s="1" t="str">
        <v>Diazomethane</v>
      </c>
      <c r="K200" s="1" t="str">
        <v>Diazomethane</v>
      </c>
      <c r="L200" s="1" t="str">
        <v>Diazomethane</v>
      </c>
      <c r="M200" s="1" t="str">
        <v>Diazomethane</v>
      </c>
      <c r="N200" s="1" t="str">
        <v>Diazomethane</v>
      </c>
      <c r="O200" s="1" t="str">
        <v>Diazomethane</v>
      </c>
      <c r="P200" s="1" t="str">
        <v>Diazomethane</v>
      </c>
      <c r="Q200" s="1" t="str">
        <v>Diazomethane</v>
      </c>
      <c r="R200" s="1" t="str">
        <v>Diazomethane</v>
      </c>
      <c r="S200" s="1" t="str">
        <v>Diazomethane</v>
      </c>
      <c r="T200" s="1" t="str">
        <v>Diazomethane</v>
      </c>
      <c r="U200" s="1" t="str">
        <v>Diazomethane</v>
      </c>
      <c r="V200" s="1" t="str">
        <v>Diazomethane</v>
      </c>
      <c r="W200" s="1" t="str">
        <v>Diazomethane</v>
      </c>
      <c r="X200" s="1" t="str">
        <v>Diazomethane</v>
      </c>
      <c r="Y200" s="1" t="str">
        <v>Diazomethane</v>
      </c>
      <c r="Z200" s="1" t="str">
        <v>Diazomethane</v>
      </c>
      <c r="AA200" s="1" t="str">
        <v>Diazomethane</v>
      </c>
      <c r="AB200" s="1" t="str">
        <v>Diazomethane</v>
      </c>
    </row>
    <row r="201" spans="1:28" x14ac:dyDescent="0.2">
      <c r="A201" s="340" t="s">
        <v>357</v>
      </c>
      <c r="B201" s="174" t="s">
        <v>358</v>
      </c>
      <c r="C201" s="174">
        <v>2</v>
      </c>
      <c r="D201" s="174"/>
      <c r="E201" s="138"/>
      <c r="I201" s="1" t="str">
        <v>Diborane</v>
      </c>
      <c r="J201" s="1" t="str">
        <v>Diborane</v>
      </c>
      <c r="K201" s="1" t="str">
        <v>Diborane</v>
      </c>
      <c r="L201" s="1" t="str">
        <v>Diborane</v>
      </c>
      <c r="M201" s="1" t="str">
        <v>Diborane</v>
      </c>
      <c r="N201" s="1" t="str">
        <v>Diborane</v>
      </c>
      <c r="O201" s="1" t="str">
        <v>Diborane</v>
      </c>
      <c r="P201" s="1" t="str">
        <v>Diborane</v>
      </c>
      <c r="Q201" s="1" t="str">
        <v>Diborane</v>
      </c>
      <c r="R201" s="1" t="str">
        <v>Diborane</v>
      </c>
      <c r="S201" s="1" t="str">
        <v>Diborane</v>
      </c>
      <c r="T201" s="1" t="str">
        <v>Diborane</v>
      </c>
      <c r="U201" s="1" t="str">
        <v>Diborane</v>
      </c>
      <c r="V201" s="1" t="str">
        <v>Diborane</v>
      </c>
      <c r="W201" s="1" t="str">
        <v>Diborane</v>
      </c>
      <c r="X201" s="1" t="str">
        <v>Diborane</v>
      </c>
      <c r="Y201" s="1" t="str">
        <v>Diborane</v>
      </c>
      <c r="Z201" s="1" t="str">
        <v>Diborane</v>
      </c>
      <c r="AA201" s="1" t="str">
        <v>Diborane</v>
      </c>
      <c r="AB201" s="1" t="str">
        <v>Diborane</v>
      </c>
    </row>
    <row r="202" spans="1:28" x14ac:dyDescent="0.2">
      <c r="A202" s="340" t="s">
        <v>1450</v>
      </c>
      <c r="B202" s="174" t="s">
        <v>359</v>
      </c>
      <c r="C202" s="174">
        <v>15</v>
      </c>
      <c r="D202" s="174"/>
      <c r="E202" s="138"/>
      <c r="I202" s="1" t="str">
        <v>Dibutyl phenyl phosphate</v>
      </c>
      <c r="J202" s="1" t="str">
        <v>Dibutyl phenyl phosphate</v>
      </c>
      <c r="K202" s="1" t="str">
        <v>Dibutyl phenyl phosphate</v>
      </c>
      <c r="L202" s="1" t="str">
        <v>Dibutyl phenyl phosphate</v>
      </c>
      <c r="M202" s="1" t="str">
        <v>Dibutyl phenyl phosphate</v>
      </c>
      <c r="N202" s="1" t="str">
        <v>Dibutyl phenyl phosphate</v>
      </c>
      <c r="O202" s="1" t="str">
        <v>Dibutyl phenyl phosphate</v>
      </c>
      <c r="P202" s="1" t="str">
        <v>Dibutyl phenyl phosphate</v>
      </c>
      <c r="Q202" s="1" t="str">
        <v>Dibutyl phenyl phosphate</v>
      </c>
      <c r="R202" s="1" t="str">
        <v>Dibutyl phenyl phosphate</v>
      </c>
      <c r="S202" s="1" t="str">
        <v>Dibutyl phenyl phosphate</v>
      </c>
      <c r="T202" s="1" t="str">
        <v>Dibutyl phenyl phosphate</v>
      </c>
      <c r="U202" s="1" t="str">
        <v>Dibutyl phenyl phosphate</v>
      </c>
      <c r="V202" s="1" t="str">
        <v>Dibutyl phenyl phosphate</v>
      </c>
      <c r="W202" s="1" t="str">
        <v>Dibutyl phenyl phosphate</v>
      </c>
      <c r="X202" s="1" t="str">
        <v>Dibutyl phenyl phosphate</v>
      </c>
      <c r="Y202" s="1" t="str">
        <v>Dibutyl phenyl phosphate</v>
      </c>
      <c r="Z202" s="1" t="str">
        <v>Dibutyl phenyl phosphate</v>
      </c>
      <c r="AA202" s="1" t="str">
        <v>Dibutyl phenyl phosphate</v>
      </c>
      <c r="AB202" s="1" t="str">
        <v>Dibutyl phenyl phosphate</v>
      </c>
    </row>
    <row r="203" spans="1:28" x14ac:dyDescent="0.2">
      <c r="A203" s="340" t="s">
        <v>360</v>
      </c>
      <c r="B203" s="174" t="s">
        <v>361</v>
      </c>
      <c r="C203" s="174">
        <v>4.2</v>
      </c>
      <c r="D203" s="174"/>
      <c r="E203" s="138"/>
      <c r="I203" s="1" t="str">
        <v>Dibutyl phosphate</v>
      </c>
      <c r="J203" s="1" t="str">
        <v>Dibutyl phosphate</v>
      </c>
      <c r="K203" s="1" t="str">
        <v>Dibutyl phosphate</v>
      </c>
      <c r="L203" s="1" t="str">
        <v>Dibutyl phosphate</v>
      </c>
      <c r="M203" s="1" t="str">
        <v>Dibutyl phosphate</v>
      </c>
      <c r="N203" s="1" t="str">
        <v>Dibutyl phosphate</v>
      </c>
      <c r="O203" s="1" t="str">
        <v>Dibutyl phosphate</v>
      </c>
      <c r="P203" s="1" t="str">
        <v>Dibutyl phosphate</v>
      </c>
      <c r="Q203" s="1" t="str">
        <v>Dibutyl phosphate</v>
      </c>
      <c r="R203" s="1" t="str">
        <v>Dibutyl phosphate</v>
      </c>
      <c r="S203" s="1" t="str">
        <v>Dibutyl phosphate</v>
      </c>
      <c r="T203" s="1" t="str">
        <v>Dibutyl phosphate</v>
      </c>
      <c r="U203" s="1" t="str">
        <v>Dibutyl phosphate</v>
      </c>
      <c r="V203" s="1" t="str">
        <v>Dibutyl phosphate</v>
      </c>
      <c r="W203" s="1" t="str">
        <v>Dibutyl phosphate</v>
      </c>
      <c r="X203" s="1" t="str">
        <v>Dibutyl phosphate</v>
      </c>
      <c r="Y203" s="1" t="str">
        <v>Dibutyl phosphate</v>
      </c>
      <c r="Z203" s="1" t="str">
        <v>Dibutyl phosphate</v>
      </c>
      <c r="AA203" s="1" t="str">
        <v>Dibutyl phosphate</v>
      </c>
      <c r="AB203" s="1" t="str">
        <v>Dibutyl phosphate</v>
      </c>
    </row>
    <row r="204" spans="1:28" x14ac:dyDescent="0.2">
      <c r="A204" s="340" t="s">
        <v>911</v>
      </c>
      <c r="B204" s="174" t="s">
        <v>2123</v>
      </c>
      <c r="C204" s="174">
        <v>1210</v>
      </c>
      <c r="D204" s="174"/>
      <c r="E204" s="138"/>
      <c r="I204" s="1" t="str">
        <v>Dibutyl phthalate</v>
      </c>
      <c r="J204" s="1" t="str">
        <v>Dibutyl phthalate</v>
      </c>
      <c r="K204" s="1" t="str">
        <v>Dibutyl phthalate</v>
      </c>
      <c r="L204" s="1" t="str">
        <v>Dibutyl phthalate</v>
      </c>
      <c r="M204" s="1" t="str">
        <v>Dibutyl phthalate</v>
      </c>
      <c r="N204" s="1" t="str">
        <v>Dibutyl phthalate</v>
      </c>
      <c r="O204" s="1" t="str">
        <v>Dibutyl phthalate</v>
      </c>
      <c r="P204" s="1" t="str">
        <v>Dibutyl phthalate</v>
      </c>
      <c r="Q204" s="1" t="str">
        <v>Dibutyl phthalate</v>
      </c>
      <c r="R204" s="1" t="str">
        <v>Dibutyl phthalate</v>
      </c>
      <c r="S204" s="1" t="str">
        <v>Dibutyl phthalate</v>
      </c>
      <c r="T204" s="1" t="str">
        <v>Dibutyl phthalate</v>
      </c>
      <c r="U204" s="1" t="str">
        <v>Dibutyl phthalate</v>
      </c>
      <c r="V204" s="1" t="str">
        <v>Dibutyl phthalate</v>
      </c>
      <c r="W204" s="1" t="str">
        <v>Dibutyl phthalate</v>
      </c>
      <c r="X204" s="1" t="str">
        <v>Dibutyl phthalate</v>
      </c>
      <c r="Y204" s="1" t="str">
        <v>Dibutyl phthalate</v>
      </c>
      <c r="Z204" s="1" t="str">
        <v>Dibutyl phthalate</v>
      </c>
      <c r="AA204" s="1" t="str">
        <v>Dibutyl phthalate</v>
      </c>
      <c r="AB204" s="1" t="str">
        <v>Dibutyl phthalate</v>
      </c>
    </row>
    <row r="205" spans="1:28" x14ac:dyDescent="0.2">
      <c r="A205" s="340" t="s">
        <v>912</v>
      </c>
      <c r="B205" s="174" t="s">
        <v>2123</v>
      </c>
      <c r="C205" s="174">
        <v>5</v>
      </c>
      <c r="D205" s="174"/>
      <c r="E205" s="138"/>
      <c r="I205" s="1" t="str">
        <v>Dichloroacetylene</v>
      </c>
      <c r="J205" s="1" t="str">
        <v>Dichloroacetylene</v>
      </c>
      <c r="K205" s="1" t="str">
        <v>Dichloroacetylene</v>
      </c>
      <c r="L205" s="1" t="str">
        <v>Dichloroacetylene</v>
      </c>
      <c r="M205" s="1" t="str">
        <v>Dichloroacetylene</v>
      </c>
      <c r="N205" s="1" t="str">
        <v>Dichloroacetylene</v>
      </c>
      <c r="O205" s="1" t="str">
        <v>Dichloroacetylene</v>
      </c>
      <c r="P205" s="1" t="str">
        <v>Dichloroacetylene</v>
      </c>
      <c r="Q205" s="1" t="str">
        <v>Dichloroacetylene</v>
      </c>
      <c r="R205" s="1" t="str">
        <v>Dichloroacetylene</v>
      </c>
      <c r="S205" s="1" t="str">
        <v>Dichloroacetylene</v>
      </c>
      <c r="T205" s="1" t="str">
        <v>Dichloroacetylene</v>
      </c>
      <c r="U205" s="1" t="str">
        <v>Dichloroacetylene</v>
      </c>
      <c r="V205" s="1" t="str">
        <v>Dichloroacetylene</v>
      </c>
      <c r="W205" s="1" t="str">
        <v>Dichloroacetylene</v>
      </c>
      <c r="X205" s="1" t="str">
        <v>Dichloroacetylene</v>
      </c>
      <c r="Y205" s="1" t="str">
        <v>Dichloroacetylene</v>
      </c>
      <c r="Z205" s="1" t="str">
        <v>Dichloroacetylene</v>
      </c>
      <c r="AA205" s="1" t="str">
        <v>Dichloroacetylene</v>
      </c>
      <c r="AB205" s="1" t="str">
        <v>Dichloroacetylene</v>
      </c>
    </row>
    <row r="206" spans="1:28" x14ac:dyDescent="0.2">
      <c r="A206" s="340" t="s">
        <v>1451</v>
      </c>
      <c r="B206" s="174" t="s">
        <v>362</v>
      </c>
      <c r="C206" s="174">
        <v>705</v>
      </c>
      <c r="D206" s="174"/>
      <c r="E206" s="138"/>
      <c r="I206" s="1" t="str">
        <v>Dichlorodifluoromethane</v>
      </c>
      <c r="J206" s="1" t="str">
        <v>Dichlorodifluoromethane</v>
      </c>
      <c r="K206" s="1" t="str">
        <v>Dichlorodifluoromethane</v>
      </c>
      <c r="L206" s="1" t="str">
        <v>Dichlorodifluoromethane</v>
      </c>
      <c r="M206" s="1" t="str">
        <v>Dichlorodifluoromethane</v>
      </c>
      <c r="N206" s="1" t="str">
        <v>Dichlorodifluoromethane</v>
      </c>
      <c r="O206" s="1" t="str">
        <v>Dichlorodifluoromethane</v>
      </c>
      <c r="P206" s="1" t="str">
        <v>Dichlorodifluoromethane</v>
      </c>
      <c r="Q206" s="1" t="str">
        <v>Dichlorodifluoromethane</v>
      </c>
      <c r="R206" s="1" t="str">
        <v>Dichlorodifluoromethane</v>
      </c>
      <c r="S206" s="1" t="str">
        <v>Dichlorodifluoromethane</v>
      </c>
      <c r="T206" s="1" t="str">
        <v>Dichlorodifluoromethane</v>
      </c>
      <c r="U206" s="1" t="str">
        <v>Dichlorodifluoromethane</v>
      </c>
      <c r="V206" s="1" t="str">
        <v>Dichlorodifluoromethane</v>
      </c>
      <c r="W206" s="1" t="str">
        <v>Dichlorodifluoromethane</v>
      </c>
      <c r="X206" s="1" t="str">
        <v>Dichlorodifluoromethane</v>
      </c>
      <c r="Y206" s="1" t="str">
        <v>Dichlorodifluoromethane</v>
      </c>
      <c r="Z206" s="1" t="str">
        <v>Dichlorodifluoromethane</v>
      </c>
      <c r="AA206" s="1" t="str">
        <v>Dichlorodifluoromethane</v>
      </c>
      <c r="AB206" s="1" t="str">
        <v>Dichlorodifluoromethane</v>
      </c>
    </row>
    <row r="207" spans="1:28" x14ac:dyDescent="0.2">
      <c r="A207" s="340" t="s">
        <v>363</v>
      </c>
      <c r="B207" s="174" t="s">
        <v>364</v>
      </c>
      <c r="C207" s="174">
        <v>5</v>
      </c>
      <c r="D207" s="174"/>
      <c r="E207" s="138"/>
      <c r="I207" s="1" t="str">
        <v>Dichlorodiphenyltrichloroethane</v>
      </c>
      <c r="J207" s="1" t="str">
        <v>Dichlorodiphenyltrichloroethane</v>
      </c>
      <c r="K207" s="1" t="str">
        <v>Dichlorodiphenyltrichloroethane</v>
      </c>
      <c r="L207" s="1" t="str">
        <v>Dichlorodiphenyltrichloroethane</v>
      </c>
      <c r="M207" s="1" t="str">
        <v>Dichlorodiphenyltrichloroethane</v>
      </c>
      <c r="N207" s="1" t="str">
        <v>Dichlorodiphenyltrichloroethane</v>
      </c>
      <c r="O207" s="1" t="str">
        <v>Dichlorodiphenyltrichloroethane</v>
      </c>
      <c r="P207" s="1" t="str">
        <v>Dichlorodiphenyltrichloroethane</v>
      </c>
      <c r="Q207" s="1" t="str">
        <v>Dichlorodiphenyltrichloroethane</v>
      </c>
      <c r="R207" s="1" t="str">
        <v>Dichlorodiphenyltrichloroethane</v>
      </c>
      <c r="S207" s="1" t="str">
        <v>Dichlorodiphenyltrichloroethane</v>
      </c>
      <c r="T207" s="1" t="str">
        <v>Dichlorodiphenyltrichloroethane</v>
      </c>
      <c r="U207" s="1" t="str">
        <v>Dichlorodiphenyltrichloroethane</v>
      </c>
      <c r="V207" s="1" t="str">
        <v>Dichlorodiphenyltrichloroethane</v>
      </c>
      <c r="W207" s="1" t="str">
        <v>Dichlorodiphenyltrichloroethane</v>
      </c>
      <c r="X207" s="1" t="str">
        <v>Dichlorodiphenyltrichloroethane</v>
      </c>
      <c r="Y207" s="1" t="str">
        <v>Dichlorodiphenyltrichloroethane</v>
      </c>
      <c r="Z207" s="1" t="str">
        <v>Dichlorodiphenyltrichloroethane</v>
      </c>
      <c r="AA207" s="1" t="str">
        <v>Dichlorodiphenyltrichloroethane</v>
      </c>
      <c r="AB207" s="1" t="str">
        <v>Dichlorodiphenyltrichloroethane</v>
      </c>
    </row>
    <row r="208" spans="1:28" x14ac:dyDescent="0.2">
      <c r="A208" s="340" t="s">
        <v>1449</v>
      </c>
      <c r="B208" s="174" t="s">
        <v>365</v>
      </c>
      <c r="C208" s="174">
        <v>858</v>
      </c>
      <c r="D208" s="174"/>
      <c r="E208" s="138"/>
      <c r="I208" s="1" t="str">
        <v>Dichloroethyl ether</v>
      </c>
      <c r="J208" s="1" t="str">
        <v>Dichloroethyl ether</v>
      </c>
      <c r="K208" s="1" t="str">
        <v>Dichloroethyl ether</v>
      </c>
      <c r="L208" s="1" t="str">
        <v>Dichloroethyl ether</v>
      </c>
      <c r="M208" s="1" t="str">
        <v>Dichloroethyl ether</v>
      </c>
      <c r="N208" s="1" t="str">
        <v>Dichloroethyl ether</v>
      </c>
      <c r="O208" s="1" t="str">
        <v>Dichloroethyl ether</v>
      </c>
      <c r="P208" s="1" t="str">
        <v>Dichloroethyl ether</v>
      </c>
      <c r="Q208" s="1" t="str">
        <v>Dichloroethyl ether</v>
      </c>
      <c r="R208" s="1" t="str">
        <v>Dichloroethyl ether</v>
      </c>
      <c r="S208" s="1" t="str">
        <v>Dichloroethyl ether</v>
      </c>
      <c r="T208" s="1" t="str">
        <v>Dichloroethyl ether</v>
      </c>
      <c r="U208" s="1" t="str">
        <v>Dichloroethyl ether</v>
      </c>
      <c r="V208" s="1" t="str">
        <v>Dichloroethyl ether</v>
      </c>
      <c r="W208" s="1" t="str">
        <v>Dichloroethyl ether</v>
      </c>
      <c r="X208" s="1" t="str">
        <v>Dichloroethyl ether</v>
      </c>
      <c r="Y208" s="1" t="str">
        <v>Dichloroethyl ether</v>
      </c>
      <c r="Z208" s="1" t="str">
        <v>Dichloroethyl ether</v>
      </c>
      <c r="AA208" s="1" t="str">
        <v>Dichloroethyl ether</v>
      </c>
      <c r="AB208" s="1" t="str">
        <v>Dichloroethyl ether</v>
      </c>
    </row>
    <row r="209" spans="1:28" x14ac:dyDescent="0.2">
      <c r="A209" s="340" t="s">
        <v>2159</v>
      </c>
      <c r="B209" s="174" t="s">
        <v>366</v>
      </c>
      <c r="C209" s="174">
        <v>0.53</v>
      </c>
      <c r="D209" s="174"/>
      <c r="E209" s="138"/>
      <c r="I209" s="1" t="str">
        <v>Dichlorofluoromethane</v>
      </c>
      <c r="J209" s="1" t="str">
        <v>Dichlorofluoromethane</v>
      </c>
      <c r="K209" s="1" t="str">
        <v>Dichlorofluoromethane</v>
      </c>
      <c r="L209" s="1" t="str">
        <v>Dichlorofluoromethane</v>
      </c>
      <c r="M209" s="1" t="str">
        <v>Dichlorofluoromethane</v>
      </c>
      <c r="N209" s="1" t="str">
        <v>Dichlorofluoromethane</v>
      </c>
      <c r="O209" s="1" t="str">
        <v>Dichlorofluoromethane</v>
      </c>
      <c r="P209" s="1" t="str">
        <v>Dichlorofluoromethane</v>
      </c>
      <c r="Q209" s="1" t="str">
        <v>Dichlorofluoromethane</v>
      </c>
      <c r="R209" s="1" t="str">
        <v>Dichlorofluoromethane</v>
      </c>
      <c r="S209" s="1" t="str">
        <v>Dichlorofluoromethane</v>
      </c>
      <c r="T209" s="1" t="str">
        <v>Dichlorofluoromethane</v>
      </c>
      <c r="U209" s="1" t="str">
        <v>Dichlorofluoromethane</v>
      </c>
      <c r="V209" s="1" t="str">
        <v>Dichlorofluoromethane</v>
      </c>
      <c r="W209" s="1" t="str">
        <v>Dichlorofluoromethane</v>
      </c>
      <c r="X209" s="1" t="str">
        <v>Dichlorofluoromethane</v>
      </c>
      <c r="Y209" s="1" t="str">
        <v>Dichlorofluoromethane</v>
      </c>
      <c r="Z209" s="1" t="str">
        <v>Dichlorofluoromethane</v>
      </c>
      <c r="AA209" s="1" t="str">
        <v>Dichlorofluoromethane</v>
      </c>
      <c r="AB209" s="1" t="str">
        <v>Dichlorofluoromethane</v>
      </c>
    </row>
    <row r="210" spans="1:28" x14ac:dyDescent="0.2">
      <c r="A210" s="340" t="s">
        <v>913</v>
      </c>
      <c r="B210" s="174" t="s">
        <v>2123</v>
      </c>
      <c r="C210" s="174">
        <v>2</v>
      </c>
      <c r="D210" s="174"/>
      <c r="E210" s="138"/>
      <c r="I210" s="1" t="str">
        <v>Dichloromethane</v>
      </c>
      <c r="J210" s="1" t="str">
        <v>Dichloromethane</v>
      </c>
      <c r="K210" s="1" t="str">
        <v>Dichloromethane</v>
      </c>
      <c r="L210" s="1" t="str">
        <v>Dichloromethane</v>
      </c>
      <c r="M210" s="1" t="str">
        <v>Dichloromethane</v>
      </c>
      <c r="N210" s="1" t="str">
        <v>Dichloromethane</v>
      </c>
      <c r="O210" s="1" t="str">
        <v>Dichloromethane</v>
      </c>
      <c r="P210" s="1" t="str">
        <v>Dichloromethane</v>
      </c>
      <c r="Q210" s="1" t="str">
        <v>Dichloromethane</v>
      </c>
      <c r="R210" s="1" t="str">
        <v>Dichloromethane</v>
      </c>
      <c r="S210" s="1" t="str">
        <v>Dichloromethane</v>
      </c>
      <c r="T210" s="1" t="str">
        <v>Dichloromethane</v>
      </c>
      <c r="U210" s="1" t="str">
        <v>Dichloromethane</v>
      </c>
      <c r="V210" s="1" t="str">
        <v>Dichloromethane</v>
      </c>
      <c r="W210" s="1" t="str">
        <v>Dichloromethane</v>
      </c>
      <c r="X210" s="1" t="str">
        <v>Dichloromethane</v>
      </c>
      <c r="Y210" s="1" t="str">
        <v>Dichloromethane</v>
      </c>
      <c r="Z210" s="1" t="str">
        <v>Dichloromethane</v>
      </c>
      <c r="AA210" s="1" t="str">
        <v>Dichloromethane</v>
      </c>
      <c r="AB210" s="1" t="str">
        <v>Dichloromethane</v>
      </c>
    </row>
    <row r="211" spans="1:28" x14ac:dyDescent="0.2">
      <c r="A211" s="340" t="s">
        <v>367</v>
      </c>
      <c r="B211" s="174" t="s">
        <v>2160</v>
      </c>
      <c r="C211" s="174">
        <v>21</v>
      </c>
      <c r="D211" s="174"/>
      <c r="E211" s="138"/>
      <c r="I211" s="1" t="str">
        <v>Dichlorotetrafluoroethane</v>
      </c>
      <c r="J211" s="1" t="str">
        <v>Dichlorotetrafluoroethane</v>
      </c>
      <c r="K211" s="1" t="str">
        <v>Dichlorotetrafluoroethane</v>
      </c>
      <c r="L211" s="1" t="str">
        <v>Dichlorotetrafluoroethane</v>
      </c>
      <c r="M211" s="1" t="str">
        <v>Dichlorotetrafluoroethane</v>
      </c>
      <c r="N211" s="1" t="str">
        <v>Dichlorotetrafluoroethane</v>
      </c>
      <c r="O211" s="1" t="str">
        <v>Dichlorotetrafluoroethane</v>
      </c>
      <c r="P211" s="1" t="str">
        <v>Dichlorotetrafluoroethane</v>
      </c>
      <c r="Q211" s="1" t="str">
        <v>Dichlorotetrafluoroethane</v>
      </c>
      <c r="R211" s="1" t="str">
        <v>Dichlorotetrafluoroethane</v>
      </c>
      <c r="S211" s="1" t="str">
        <v>Dichlorotetrafluoroethane</v>
      </c>
      <c r="T211" s="1" t="str">
        <v>Dichlorotetrafluoroethane</v>
      </c>
      <c r="U211" s="1" t="str">
        <v>Dichlorotetrafluoroethane</v>
      </c>
      <c r="V211" s="1" t="str">
        <v>Dichlorotetrafluoroethane</v>
      </c>
      <c r="W211" s="1" t="str">
        <v>Dichlorotetrafluoroethane</v>
      </c>
      <c r="X211" s="1" t="str">
        <v>Dichlorotetrafluoroethane</v>
      </c>
      <c r="Y211" s="1" t="str">
        <v>Dichlorotetrafluoroethane</v>
      </c>
      <c r="Z211" s="1" t="str">
        <v>Dichlorotetrafluoroethane</v>
      </c>
      <c r="AA211" s="1" t="str">
        <v>Dichlorotetrafluoroethane</v>
      </c>
      <c r="AB211" s="1" t="str">
        <v>Dichlorotetrafluoroethane</v>
      </c>
    </row>
    <row r="212" spans="1:28" x14ac:dyDescent="0.2">
      <c r="A212" s="340" t="s">
        <v>914</v>
      </c>
      <c r="B212" s="174" t="s">
        <v>2123</v>
      </c>
      <c r="C212" s="174">
        <v>3110</v>
      </c>
      <c r="D212" s="174"/>
      <c r="E212" s="138"/>
      <c r="I212" s="1" t="str">
        <v>Dichlorvos</v>
      </c>
      <c r="J212" s="1" t="str">
        <v>Dichlorvos</v>
      </c>
      <c r="K212" s="1" t="str">
        <v>Dichlorvos</v>
      </c>
      <c r="L212" s="1" t="str">
        <v>Dichlorvos</v>
      </c>
      <c r="M212" s="1" t="str">
        <v>Dichlorvos</v>
      </c>
      <c r="N212" s="1" t="str">
        <v>Dichlorvos</v>
      </c>
      <c r="O212" s="1" t="str">
        <v>Dichlorvos</v>
      </c>
      <c r="P212" s="1" t="str">
        <v>Dichlorvos</v>
      </c>
      <c r="Q212" s="1" t="str">
        <v>Dichlorvos</v>
      </c>
      <c r="R212" s="1" t="str">
        <v>Dichlorvos</v>
      </c>
      <c r="S212" s="1" t="str">
        <v>Dichlorvos</v>
      </c>
      <c r="T212" s="1" t="str">
        <v>Dichlorvos</v>
      </c>
      <c r="U212" s="1" t="str">
        <v>Dichlorvos</v>
      </c>
      <c r="V212" s="1" t="str">
        <v>Dichlorvos</v>
      </c>
      <c r="W212" s="1" t="str">
        <v>Dichlorvos</v>
      </c>
      <c r="X212" s="1" t="str">
        <v>Dichlorvos</v>
      </c>
      <c r="Y212" s="1" t="str">
        <v>Dichlorvos</v>
      </c>
      <c r="Z212" s="1" t="str">
        <v>Dichlorvos</v>
      </c>
      <c r="AA212" s="1" t="str">
        <v>Dichlorvos</v>
      </c>
      <c r="AB212" s="1" t="str">
        <v>Dichlorvos</v>
      </c>
    </row>
    <row r="213" spans="1:28" x14ac:dyDescent="0.2">
      <c r="A213" s="340" t="s">
        <v>368</v>
      </c>
      <c r="B213" s="174" t="s">
        <v>369</v>
      </c>
      <c r="C213" s="174">
        <v>36</v>
      </c>
      <c r="D213" s="174"/>
      <c r="E213" s="138"/>
      <c r="I213" s="1" t="str">
        <v>Dicrotophos</v>
      </c>
      <c r="J213" s="1" t="str">
        <v>Dicrotophos</v>
      </c>
      <c r="K213" s="1" t="str">
        <v>Dicrotophos</v>
      </c>
      <c r="L213" s="1" t="str">
        <v>Dicrotophos</v>
      </c>
      <c r="M213" s="1" t="str">
        <v>Dicrotophos</v>
      </c>
      <c r="N213" s="1" t="str">
        <v>Dicrotophos</v>
      </c>
      <c r="O213" s="1" t="str">
        <v>Dicrotophos</v>
      </c>
      <c r="P213" s="1" t="str">
        <v>Dicrotophos</v>
      </c>
      <c r="Q213" s="1" t="str">
        <v>Dicrotophos</v>
      </c>
      <c r="R213" s="1" t="str">
        <v>Dicrotophos</v>
      </c>
      <c r="S213" s="1" t="str">
        <v>Dicrotophos</v>
      </c>
      <c r="T213" s="1" t="str">
        <v>Dicrotophos</v>
      </c>
      <c r="U213" s="1" t="str">
        <v>Dicrotophos</v>
      </c>
      <c r="V213" s="1" t="str">
        <v>Dicrotophos</v>
      </c>
      <c r="W213" s="1" t="str">
        <v>Dicrotophos</v>
      </c>
      <c r="X213" s="1" t="str">
        <v>Dicrotophos</v>
      </c>
      <c r="Y213" s="1" t="str">
        <v>Dicrotophos</v>
      </c>
      <c r="Z213" s="1" t="str">
        <v>Dicrotophos</v>
      </c>
      <c r="AA213" s="1" t="str">
        <v>Dicrotophos</v>
      </c>
      <c r="AB213" s="1" t="str">
        <v>Dicrotophos</v>
      </c>
    </row>
    <row r="214" spans="1:28" x14ac:dyDescent="0.2">
      <c r="A214" s="340" t="s">
        <v>370</v>
      </c>
      <c r="B214" s="174" t="s">
        <v>371</v>
      </c>
      <c r="C214" s="174">
        <v>9.1999999999999993</v>
      </c>
      <c r="D214" s="174"/>
      <c r="E214" s="138"/>
      <c r="I214" s="1" t="str">
        <v>Dicyclopentadiene</v>
      </c>
      <c r="J214" s="1" t="str">
        <v>Dicyclopentadiene</v>
      </c>
      <c r="K214" s="1" t="str">
        <v>Dicyclopentadiene</v>
      </c>
      <c r="L214" s="1" t="str">
        <v>Dicyclopentadiene</v>
      </c>
      <c r="M214" s="1" t="str">
        <v>Dicyclopentadiene</v>
      </c>
      <c r="N214" s="1" t="str">
        <v>Dicyclopentadiene</v>
      </c>
      <c r="O214" s="1" t="str">
        <v>Dicyclopentadiene</v>
      </c>
      <c r="P214" s="1" t="str">
        <v>Dicyclopentadiene</v>
      </c>
      <c r="Q214" s="1" t="str">
        <v>Dicyclopentadiene</v>
      </c>
      <c r="R214" s="1" t="str">
        <v>Dicyclopentadiene</v>
      </c>
      <c r="S214" s="1" t="str">
        <v>Dicyclopentadiene</v>
      </c>
      <c r="T214" s="1" t="str">
        <v>Dicyclopentadiene</v>
      </c>
      <c r="U214" s="1" t="str">
        <v>Dicyclopentadiene</v>
      </c>
      <c r="V214" s="1" t="str">
        <v>Dicyclopentadiene</v>
      </c>
      <c r="W214" s="1" t="str">
        <v>Dicyclopentadiene</v>
      </c>
      <c r="X214" s="1" t="str">
        <v>Dicyclopentadiene</v>
      </c>
      <c r="Y214" s="1" t="str">
        <v>Dicyclopentadiene</v>
      </c>
      <c r="Z214" s="1" t="str">
        <v>Dicyclopentadiene</v>
      </c>
      <c r="AA214" s="1" t="str">
        <v>Dicyclopentadiene</v>
      </c>
      <c r="AB214" s="1" t="str">
        <v>Dicyclopentadiene</v>
      </c>
    </row>
    <row r="215" spans="1:28" x14ac:dyDescent="0.2">
      <c r="A215" s="340" t="s">
        <v>1452</v>
      </c>
      <c r="B215" s="174" t="s">
        <v>2123</v>
      </c>
      <c r="C215" s="174">
        <v>2.5</v>
      </c>
      <c r="D215" s="174"/>
      <c r="E215" s="138"/>
      <c r="I215" s="1" t="str">
        <v>Dicyclopentadienyl Iron</v>
      </c>
      <c r="J215" s="1" t="str">
        <v>Dicyclopentadienyl Iron</v>
      </c>
      <c r="K215" s="1" t="str">
        <v>Dicyclopentadienyl Iron</v>
      </c>
      <c r="L215" s="1" t="str">
        <v>Dicyclopentadienyl Iron</v>
      </c>
      <c r="M215" s="1" t="str">
        <v>Dicyclopentadienyl Iron</v>
      </c>
      <c r="N215" s="1" t="str">
        <v>Dicyclopentadienyl Iron</v>
      </c>
      <c r="O215" s="1" t="str">
        <v>Dicyclopentadienyl Iron</v>
      </c>
      <c r="P215" s="1" t="str">
        <v>Dicyclopentadienyl Iron</v>
      </c>
      <c r="Q215" s="1" t="str">
        <v>Dicyclopentadienyl Iron</v>
      </c>
      <c r="R215" s="1" t="str">
        <v>Dicyclopentadienyl Iron</v>
      </c>
      <c r="S215" s="1" t="str">
        <v>Dicyclopentadienyl Iron</v>
      </c>
      <c r="T215" s="1" t="str">
        <v>Dicyclopentadienyl Iron</v>
      </c>
      <c r="U215" s="1" t="str">
        <v>Dicyclopentadienyl Iron</v>
      </c>
      <c r="V215" s="1" t="str">
        <v>Dicyclopentadienyl Iron</v>
      </c>
      <c r="W215" s="1" t="str">
        <v>Dicyclopentadienyl Iron</v>
      </c>
      <c r="X215" s="1" t="str">
        <v>Dicyclopentadienyl Iron</v>
      </c>
      <c r="Y215" s="1" t="str">
        <v>Dicyclopentadienyl Iron</v>
      </c>
      <c r="Z215" s="1" t="str">
        <v>Dicyclopentadienyl Iron</v>
      </c>
      <c r="AA215" s="1" t="str">
        <v>Dicyclopentadienyl Iron</v>
      </c>
      <c r="AB215" s="1" t="str">
        <v>Dicyclopentadienyl Iron</v>
      </c>
    </row>
    <row r="216" spans="1:28" x14ac:dyDescent="0.2">
      <c r="A216" s="340" t="s">
        <v>915</v>
      </c>
      <c r="B216" s="174" t="s">
        <v>2123</v>
      </c>
      <c r="C216" s="174">
        <v>434</v>
      </c>
      <c r="D216" s="174"/>
      <c r="E216" s="138"/>
      <c r="I216" s="1" t="str">
        <v>Dieldrin</v>
      </c>
      <c r="J216" s="1" t="str">
        <v>Dieldrin</v>
      </c>
      <c r="K216" s="1" t="str">
        <v>Dieldrin</v>
      </c>
      <c r="L216" s="1" t="str">
        <v>Dieldrin</v>
      </c>
      <c r="M216" s="1" t="str">
        <v>Dieldrin</v>
      </c>
      <c r="N216" s="1" t="str">
        <v>Dieldrin</v>
      </c>
      <c r="O216" s="1" t="str">
        <v>Dieldrin</v>
      </c>
      <c r="P216" s="1" t="str">
        <v>Dieldrin</v>
      </c>
      <c r="Q216" s="1" t="str">
        <v>Dieldrin</v>
      </c>
      <c r="R216" s="1" t="str">
        <v>Dieldrin</v>
      </c>
      <c r="S216" s="1" t="str">
        <v>Dieldrin</v>
      </c>
      <c r="T216" s="1" t="str">
        <v>Dieldrin</v>
      </c>
      <c r="U216" s="1" t="str">
        <v>Dieldrin</v>
      </c>
      <c r="V216" s="1" t="str">
        <v>Dieldrin</v>
      </c>
      <c r="W216" s="1" t="str">
        <v>Dieldrin</v>
      </c>
      <c r="X216" s="1" t="str">
        <v>Dieldrin</v>
      </c>
      <c r="Y216" s="1" t="str">
        <v>Dieldrin</v>
      </c>
      <c r="Z216" s="1" t="str">
        <v>Dieldrin</v>
      </c>
      <c r="AA216" s="1" t="str">
        <v>Dieldrin</v>
      </c>
      <c r="AB216" s="1" t="str">
        <v>Dieldrin</v>
      </c>
    </row>
    <row r="217" spans="1:28" x14ac:dyDescent="0.2">
      <c r="A217" s="340" t="s">
        <v>372</v>
      </c>
      <c r="B217" s="174" t="s">
        <v>373</v>
      </c>
      <c r="C217" s="174">
        <v>2.1</v>
      </c>
      <c r="D217" s="174"/>
      <c r="E217" s="138"/>
      <c r="I217" s="1" t="str">
        <v>Diethanolamine</v>
      </c>
      <c r="J217" s="1" t="str">
        <v>Diethanolamine</v>
      </c>
      <c r="K217" s="1" t="str">
        <v>Diethanolamine</v>
      </c>
      <c r="L217" s="1" t="str">
        <v>Diethanolamine</v>
      </c>
      <c r="M217" s="1" t="str">
        <v>Diethanolamine</v>
      </c>
      <c r="N217" s="1" t="str">
        <v>Diethanolamine</v>
      </c>
      <c r="O217" s="1" t="str">
        <v>Diethanolamine</v>
      </c>
      <c r="P217" s="1" t="str">
        <v>Diethanolamine</v>
      </c>
      <c r="Q217" s="1" t="str">
        <v>Diethanolamine</v>
      </c>
      <c r="R217" s="1" t="str">
        <v>Diethanolamine</v>
      </c>
      <c r="S217" s="1" t="str">
        <v>Diethanolamine</v>
      </c>
      <c r="T217" s="1" t="str">
        <v>Diethanolamine</v>
      </c>
      <c r="U217" s="1" t="str">
        <v>Diethanolamine</v>
      </c>
      <c r="V217" s="1" t="str">
        <v>Diethanolamine</v>
      </c>
      <c r="W217" s="1" t="str">
        <v>Diethanolamine</v>
      </c>
      <c r="X217" s="1" t="str">
        <v>Diethanolamine</v>
      </c>
      <c r="Y217" s="1" t="str">
        <v>Diethanolamine</v>
      </c>
      <c r="Z217" s="1" t="str">
        <v>Diethanolamine</v>
      </c>
      <c r="AA217" s="1" t="str">
        <v>Diethanolamine</v>
      </c>
      <c r="AB217" s="1" t="str">
        <v>Diethanolamine</v>
      </c>
    </row>
    <row r="218" spans="1:28" x14ac:dyDescent="0.2">
      <c r="A218" s="340" t="s">
        <v>916</v>
      </c>
      <c r="B218" s="174" t="s">
        <v>2123</v>
      </c>
      <c r="C218" s="174">
        <v>3</v>
      </c>
      <c r="D218" s="174"/>
      <c r="E218" s="138"/>
      <c r="I218" s="1" t="str">
        <v>Diethyl ether</v>
      </c>
      <c r="J218" s="1" t="str">
        <v>Diethyl ether</v>
      </c>
      <c r="K218" s="1" t="str">
        <v>Diethyl ether</v>
      </c>
      <c r="L218" s="1" t="str">
        <v>Diethyl ether</v>
      </c>
      <c r="M218" s="1" t="str">
        <v>Diethyl ether</v>
      </c>
      <c r="N218" s="1" t="str">
        <v>Diethyl ether</v>
      </c>
      <c r="O218" s="1" t="str">
        <v>Diethyl ether</v>
      </c>
      <c r="P218" s="1" t="str">
        <v>Diethyl ether</v>
      </c>
      <c r="Q218" s="1" t="str">
        <v>Diethyl ether</v>
      </c>
      <c r="R218" s="1" t="str">
        <v>Diethyl ether</v>
      </c>
      <c r="S218" s="1" t="str">
        <v>Diethyl ether</v>
      </c>
      <c r="T218" s="1" t="str">
        <v>Diethyl ether</v>
      </c>
      <c r="U218" s="1" t="str">
        <v>Diethyl ether</v>
      </c>
      <c r="V218" s="1" t="str">
        <v>Diethyl ether</v>
      </c>
      <c r="W218" s="1" t="str">
        <v>Diethyl ether</v>
      </c>
      <c r="X218" s="1" t="str">
        <v>Diethyl ether</v>
      </c>
      <c r="Y218" s="1" t="str">
        <v>Diethyl ether</v>
      </c>
      <c r="Z218" s="1" t="str">
        <v>Diethyl ether</v>
      </c>
      <c r="AA218" s="1" t="str">
        <v>Diethyl ether</v>
      </c>
      <c r="AB218" s="1" t="str">
        <v>Diethyl ether</v>
      </c>
    </row>
    <row r="219" spans="1:28" x14ac:dyDescent="0.2">
      <c r="A219" s="340" t="s">
        <v>1012</v>
      </c>
      <c r="B219" s="174" t="s">
        <v>374</v>
      </c>
      <c r="C219" s="174">
        <v>30</v>
      </c>
      <c r="D219" s="174"/>
      <c r="E219" s="138"/>
      <c r="I219" s="1" t="str">
        <v>Diethyl ketone</v>
      </c>
      <c r="J219" s="1" t="str">
        <v>Diethyl ketone</v>
      </c>
      <c r="K219" s="1" t="str">
        <v>Diethyl ketone</v>
      </c>
      <c r="L219" s="1" t="str">
        <v>Diethyl ketone</v>
      </c>
      <c r="M219" s="1" t="str">
        <v>Diethyl ketone</v>
      </c>
      <c r="N219" s="1" t="str">
        <v>Diethyl ketone</v>
      </c>
      <c r="O219" s="1" t="str">
        <v>Diethyl ketone</v>
      </c>
      <c r="P219" s="1" t="str">
        <v>Diethyl ketone</v>
      </c>
      <c r="Q219" s="1" t="str">
        <v>Diethyl ketone</v>
      </c>
      <c r="R219" s="1" t="str">
        <v>Diethyl ketone</v>
      </c>
      <c r="S219" s="1" t="str">
        <v>Diethyl ketone</v>
      </c>
      <c r="T219" s="1" t="str">
        <v>Diethyl ketone</v>
      </c>
      <c r="U219" s="1" t="str">
        <v>Diethyl ketone</v>
      </c>
      <c r="V219" s="1" t="str">
        <v>Diethyl ketone</v>
      </c>
      <c r="W219" s="1" t="str">
        <v>Diethyl ketone</v>
      </c>
      <c r="X219" s="1" t="str">
        <v>Diethyl ketone</v>
      </c>
      <c r="Y219" s="1" t="str">
        <v>Diethyl ketone</v>
      </c>
      <c r="Z219" s="1" t="str">
        <v>Diethyl ketone</v>
      </c>
      <c r="AA219" s="1" t="str">
        <v>Diethyl ketone</v>
      </c>
      <c r="AB219" s="1" t="str">
        <v>Diethyl ketone</v>
      </c>
    </row>
    <row r="220" spans="1:28" x14ac:dyDescent="0.2">
      <c r="A220" s="340" t="s">
        <v>1448</v>
      </c>
      <c r="B220" s="174" t="s">
        <v>375</v>
      </c>
      <c r="C220" s="174">
        <v>2.5000000000000001E-2</v>
      </c>
      <c r="D220" s="174"/>
      <c r="E220" s="138"/>
      <c r="I220" s="1" t="str">
        <v>Diethyl phthalate</v>
      </c>
      <c r="J220" s="1" t="str">
        <v>Diethyl phthalate</v>
      </c>
      <c r="K220" s="1" t="str">
        <v>Diethyl phthalate</v>
      </c>
      <c r="L220" s="1" t="str">
        <v>Diethyl phthalate</v>
      </c>
      <c r="M220" s="1" t="str">
        <v>Diethyl phthalate</v>
      </c>
      <c r="N220" s="1" t="str">
        <v>Diethyl phthalate</v>
      </c>
      <c r="O220" s="1" t="str">
        <v>Diethyl phthalate</v>
      </c>
      <c r="P220" s="1" t="str">
        <v>Diethyl phthalate</v>
      </c>
      <c r="Q220" s="1" t="str">
        <v>Diethyl phthalate</v>
      </c>
      <c r="R220" s="1" t="str">
        <v>Diethyl phthalate</v>
      </c>
      <c r="S220" s="1" t="str">
        <v>Diethyl phthalate</v>
      </c>
      <c r="T220" s="1" t="str">
        <v>Diethyl phthalate</v>
      </c>
      <c r="U220" s="1" t="str">
        <v>Diethyl phthalate</v>
      </c>
      <c r="V220" s="1" t="str">
        <v>Diethyl phthalate</v>
      </c>
      <c r="W220" s="1" t="str">
        <v>Diethyl phthalate</v>
      </c>
      <c r="X220" s="1" t="str">
        <v>Diethyl phthalate</v>
      </c>
      <c r="Y220" s="1" t="str">
        <v>Diethyl phthalate</v>
      </c>
      <c r="Z220" s="1" t="str">
        <v>Diethyl phthalate</v>
      </c>
      <c r="AA220" s="1" t="str">
        <v>Diethyl phthalate</v>
      </c>
      <c r="AB220" s="1" t="str">
        <v>Diethyl phthalate</v>
      </c>
    </row>
    <row r="221" spans="1:28" x14ac:dyDescent="0.2">
      <c r="A221" s="340" t="s">
        <v>376</v>
      </c>
      <c r="B221" s="255" t="s">
        <v>377</v>
      </c>
      <c r="C221" s="255">
        <v>5</v>
      </c>
      <c r="D221" s="255"/>
      <c r="E221" s="168"/>
      <c r="I221" s="1" t="str">
        <v>Diethylamine</v>
      </c>
      <c r="J221" s="1" t="str">
        <v>Diethylamine</v>
      </c>
      <c r="K221" s="1" t="str">
        <v>Diethylamine</v>
      </c>
      <c r="L221" s="1" t="str">
        <v>Diethylamine</v>
      </c>
      <c r="M221" s="1" t="str">
        <v>Diethylamine</v>
      </c>
      <c r="N221" s="1" t="str">
        <v>Diethylamine</v>
      </c>
      <c r="O221" s="1" t="str">
        <v>Diethylamine</v>
      </c>
      <c r="P221" s="1" t="str">
        <v>Diethylamine</v>
      </c>
      <c r="Q221" s="1" t="str">
        <v>Diethylamine</v>
      </c>
      <c r="R221" s="1" t="str">
        <v>Diethylamine</v>
      </c>
      <c r="S221" s="1" t="str">
        <v>Diethylamine</v>
      </c>
      <c r="T221" s="1" t="str">
        <v>Diethylamine</v>
      </c>
      <c r="U221" s="1" t="str">
        <v>Diethylamine</v>
      </c>
      <c r="V221" s="1" t="str">
        <v>Diethylamine</v>
      </c>
      <c r="W221" s="1" t="str">
        <v>Diethylamine</v>
      </c>
      <c r="X221" s="1" t="str">
        <v>Diethylamine</v>
      </c>
      <c r="Y221" s="1" t="str">
        <v>Diethylamine</v>
      </c>
      <c r="Z221" s="1" t="str">
        <v>Diethylamine</v>
      </c>
      <c r="AA221" s="1" t="str">
        <v>Diethylamine</v>
      </c>
      <c r="AB221" s="1" t="str">
        <v>Diethylamine</v>
      </c>
    </row>
    <row r="222" spans="1:28" x14ac:dyDescent="0.2">
      <c r="A222" s="340" t="s">
        <v>378</v>
      </c>
      <c r="B222" s="174" t="s">
        <v>379</v>
      </c>
      <c r="C222" s="174">
        <v>0.52</v>
      </c>
      <c r="D222" s="174"/>
      <c r="E222" s="138"/>
      <c r="I222" s="1" t="str">
        <v>Diethylene triamine</v>
      </c>
      <c r="J222" s="1" t="str">
        <v>Diethylene triamine</v>
      </c>
      <c r="K222" s="1" t="str">
        <v>Diethylene triamine</v>
      </c>
      <c r="L222" s="1" t="str">
        <v>Diethylene triamine</v>
      </c>
      <c r="M222" s="1" t="str">
        <v>Diethylene triamine</v>
      </c>
      <c r="N222" s="1" t="str">
        <v>Diethylene triamine</v>
      </c>
      <c r="O222" s="1" t="str">
        <v>Diethylene triamine</v>
      </c>
      <c r="P222" s="1" t="str">
        <v>Diethylene triamine</v>
      </c>
      <c r="Q222" s="1" t="str">
        <v>Diethylene triamine</v>
      </c>
      <c r="R222" s="1" t="str">
        <v>Diethylene triamine</v>
      </c>
      <c r="S222" s="1" t="str">
        <v>Diethylene triamine</v>
      </c>
      <c r="T222" s="1" t="str">
        <v>Diethylene triamine</v>
      </c>
      <c r="U222" s="1" t="str">
        <v>Diethylene triamine</v>
      </c>
      <c r="V222" s="1" t="str">
        <v>Diethylene triamine</v>
      </c>
      <c r="W222" s="1" t="str">
        <v>Diethylene triamine</v>
      </c>
      <c r="X222" s="1" t="str">
        <v>Diethylene triamine</v>
      </c>
      <c r="Y222" s="1" t="str">
        <v>Diethylene triamine</v>
      </c>
      <c r="Z222" s="1" t="str">
        <v>Diethylene triamine</v>
      </c>
      <c r="AA222" s="1" t="str">
        <v>Diethylene triamine</v>
      </c>
      <c r="AB222" s="1" t="str">
        <v>Diethylene triamine</v>
      </c>
    </row>
    <row r="223" spans="1:28" x14ac:dyDescent="0.2">
      <c r="A223" s="340" t="s">
        <v>380</v>
      </c>
      <c r="B223" s="174" t="s">
        <v>381</v>
      </c>
      <c r="C223" s="174">
        <v>5</v>
      </c>
      <c r="D223" s="174"/>
      <c r="E223" s="138"/>
      <c r="I223" s="1" t="str">
        <v>Difluorodibromomethane</v>
      </c>
      <c r="J223" s="1" t="str">
        <v>Difluorodibromomethane</v>
      </c>
      <c r="K223" s="1" t="str">
        <v>Difluorodibromomethane</v>
      </c>
      <c r="L223" s="1" t="str">
        <v>Difluorodibromomethane</v>
      </c>
      <c r="M223" s="1" t="str">
        <v>Difluorodibromomethane</v>
      </c>
      <c r="N223" s="1" t="str">
        <v>Difluorodibromomethane</v>
      </c>
      <c r="O223" s="1" t="str">
        <v>Difluorodibromomethane</v>
      </c>
      <c r="P223" s="1" t="str">
        <v>Difluorodibromomethane</v>
      </c>
      <c r="Q223" s="1" t="str">
        <v>Difluorodibromomethane</v>
      </c>
      <c r="R223" s="1" t="str">
        <v>Difluorodibromomethane</v>
      </c>
      <c r="S223" s="1" t="str">
        <v>Difluorodibromomethane</v>
      </c>
      <c r="T223" s="1" t="str">
        <v>Difluorodibromomethane</v>
      </c>
      <c r="U223" s="1" t="str">
        <v>Difluorodibromomethane</v>
      </c>
      <c r="V223" s="1" t="str">
        <v>Difluorodibromomethane</v>
      </c>
      <c r="W223" s="1" t="str">
        <v>Difluorodibromomethane</v>
      </c>
      <c r="X223" s="1" t="str">
        <v>Difluorodibromomethane</v>
      </c>
      <c r="Y223" s="1" t="str">
        <v>Difluorodibromomethane</v>
      </c>
      <c r="Z223" s="1" t="str">
        <v>Difluorodibromomethane</v>
      </c>
      <c r="AA223" s="1" t="str">
        <v>Difluorodibromomethane</v>
      </c>
      <c r="AB223" s="1" t="str">
        <v>Difluorodibromomethane</v>
      </c>
    </row>
    <row r="224" spans="1:28" x14ac:dyDescent="0.2">
      <c r="A224" s="340" t="s">
        <v>1545</v>
      </c>
      <c r="B224" s="174" t="s">
        <v>2161</v>
      </c>
      <c r="C224" s="174">
        <v>1</v>
      </c>
      <c r="D224" s="174"/>
      <c r="E224" s="138"/>
      <c r="I224" s="1" t="str">
        <v>Diglycidyl ether (DGE)</v>
      </c>
      <c r="J224" s="1" t="str">
        <v>Diglycidyl ether (DGE)</v>
      </c>
      <c r="K224" s="1" t="str">
        <v>Diglycidyl ether (DGE)</v>
      </c>
      <c r="L224" s="1" t="str">
        <v>Diglycidyl ether (DGE)</v>
      </c>
      <c r="M224" s="1" t="str">
        <v>Diglycidyl ether (DGE)</v>
      </c>
      <c r="N224" s="1" t="str">
        <v>Diglycidyl ether (DGE)</v>
      </c>
      <c r="O224" s="1" t="str">
        <v>Diglycidyl ether (DGE)</v>
      </c>
      <c r="P224" s="1" t="str">
        <v>Diglycidyl ether (DGE)</v>
      </c>
      <c r="Q224" s="1" t="str">
        <v>Diglycidyl ether (DGE)</v>
      </c>
      <c r="R224" s="1" t="str">
        <v>Diglycidyl ether (DGE)</v>
      </c>
      <c r="S224" s="1" t="str">
        <v>Diglycidyl ether (DGE)</v>
      </c>
      <c r="T224" s="1" t="str">
        <v>Diglycidyl ether (DGE)</v>
      </c>
      <c r="U224" s="1" t="str">
        <v>Diglycidyl ether (DGE)</v>
      </c>
      <c r="V224" s="1" t="str">
        <v>Diglycidyl ether (DGE)</v>
      </c>
      <c r="W224" s="1" t="str">
        <v>Diglycidyl ether (DGE)</v>
      </c>
      <c r="X224" s="1" t="str">
        <v>Diglycidyl ether (DGE)</v>
      </c>
      <c r="Y224" s="1" t="str">
        <v>Diglycidyl ether (DGE)</v>
      </c>
      <c r="Z224" s="1" t="str">
        <v>Diglycidyl ether (DGE)</v>
      </c>
      <c r="AA224" s="1" t="str">
        <v>Diglycidyl ether (DGE)</v>
      </c>
      <c r="AB224" s="1" t="str">
        <v>Diglycidyl ether (DGE)</v>
      </c>
    </row>
    <row r="225" spans="1:28" x14ac:dyDescent="0.2">
      <c r="A225" s="340" t="s">
        <v>382</v>
      </c>
      <c r="B225" s="174" t="s">
        <v>383</v>
      </c>
      <c r="C225" s="174">
        <v>0.2</v>
      </c>
      <c r="D225" s="174"/>
      <c r="E225" s="138"/>
      <c r="I225" s="1" t="str">
        <v>Dihydroxybenzene</v>
      </c>
      <c r="J225" s="1" t="str">
        <v>Dihydroxybenzene</v>
      </c>
      <c r="K225" s="1" t="str">
        <v>Dihydroxybenzene</v>
      </c>
      <c r="L225" s="1" t="str">
        <v>Dihydroxybenzene</v>
      </c>
      <c r="M225" s="1" t="str">
        <v>Dihydroxybenzene</v>
      </c>
      <c r="N225" s="1" t="str">
        <v>Dihydroxybenzene</v>
      </c>
      <c r="O225" s="1" t="str">
        <v>Dihydroxybenzene</v>
      </c>
      <c r="P225" s="1" t="str">
        <v>Dihydroxybenzene</v>
      </c>
      <c r="Q225" s="1" t="str">
        <v>Dihydroxybenzene</v>
      </c>
      <c r="R225" s="1" t="str">
        <v>Dihydroxybenzene</v>
      </c>
      <c r="S225" s="1" t="str">
        <v>Dihydroxybenzene</v>
      </c>
      <c r="T225" s="1" t="str">
        <v>Dihydroxybenzene</v>
      </c>
      <c r="U225" s="1" t="str">
        <v>Dihydroxybenzene</v>
      </c>
      <c r="V225" s="1" t="str">
        <v>Dihydroxybenzene</v>
      </c>
      <c r="W225" s="1" t="str">
        <v>Dihydroxybenzene</v>
      </c>
      <c r="X225" s="1" t="str">
        <v>Dihydroxybenzene</v>
      </c>
      <c r="Y225" s="1" t="str">
        <v>Dihydroxybenzene</v>
      </c>
      <c r="Z225" s="1" t="str">
        <v>Dihydroxybenzene</v>
      </c>
      <c r="AA225" s="1" t="str">
        <v>Dihydroxybenzene</v>
      </c>
      <c r="AB225" s="1" t="str">
        <v>Dihydroxybenzene</v>
      </c>
    </row>
    <row r="226" spans="1:28" x14ac:dyDescent="0.2">
      <c r="A226" s="340" t="s">
        <v>917</v>
      </c>
      <c r="B226" s="174" t="s">
        <v>2123</v>
      </c>
      <c r="C226" s="174">
        <v>5</v>
      </c>
      <c r="D226" s="174"/>
      <c r="E226" s="138"/>
      <c r="I226" s="1" t="str">
        <v>Diisopropylamine</v>
      </c>
      <c r="J226" s="1" t="str">
        <v>Diisopropylamine</v>
      </c>
      <c r="K226" s="1" t="str">
        <v>Diisopropylamine</v>
      </c>
      <c r="L226" s="1" t="str">
        <v>Diisopropylamine</v>
      </c>
      <c r="M226" s="1" t="str">
        <v>Diisopropylamine</v>
      </c>
      <c r="N226" s="1" t="str">
        <v>Diisopropylamine</v>
      </c>
      <c r="O226" s="1" t="str">
        <v>Diisopropylamine</v>
      </c>
      <c r="P226" s="1" t="str">
        <v>Diisopropylamine</v>
      </c>
      <c r="Q226" s="1" t="str">
        <v>Diisopropylamine</v>
      </c>
      <c r="R226" s="1" t="str">
        <v>Diisopropylamine</v>
      </c>
      <c r="S226" s="1" t="str">
        <v>Diisopropylamine</v>
      </c>
      <c r="T226" s="1" t="str">
        <v>Diisopropylamine</v>
      </c>
      <c r="U226" s="1" t="str">
        <v>Diisopropylamine</v>
      </c>
      <c r="V226" s="1" t="str">
        <v>Diisopropylamine</v>
      </c>
      <c r="W226" s="1" t="str">
        <v>Diisopropylamine</v>
      </c>
      <c r="X226" s="1" t="str">
        <v>Diisopropylamine</v>
      </c>
      <c r="Y226" s="1" t="str">
        <v>Diisopropylamine</v>
      </c>
      <c r="Z226" s="1" t="str">
        <v>Diisopropylamine</v>
      </c>
      <c r="AA226" s="1" t="str">
        <v>Diisopropylamine</v>
      </c>
      <c r="AB226" s="1" t="str">
        <v>Diisopropylamine</v>
      </c>
    </row>
    <row r="227" spans="1:28" x14ac:dyDescent="0.2">
      <c r="A227" s="340" t="s">
        <v>384</v>
      </c>
      <c r="B227" s="174" t="s">
        <v>385</v>
      </c>
      <c r="C227" s="174">
        <v>0.2</v>
      </c>
      <c r="D227" s="174"/>
      <c r="E227" s="138"/>
      <c r="I227" s="1" t="str">
        <v>Dimethoxymethane</v>
      </c>
      <c r="J227" s="1" t="str">
        <v>Dimethoxymethane</v>
      </c>
      <c r="K227" s="1" t="str">
        <v>Dimethoxymethane</v>
      </c>
      <c r="L227" s="1" t="str">
        <v>Dimethoxymethane</v>
      </c>
      <c r="M227" s="1" t="str">
        <v>Dimethoxymethane</v>
      </c>
      <c r="N227" s="1" t="str">
        <v>Dimethoxymethane</v>
      </c>
      <c r="O227" s="1" t="str">
        <v>Dimethoxymethane</v>
      </c>
      <c r="P227" s="1" t="str">
        <v>Dimethoxymethane</v>
      </c>
      <c r="Q227" s="1" t="str">
        <v>Dimethoxymethane</v>
      </c>
      <c r="R227" s="1" t="str">
        <v>Dimethoxymethane</v>
      </c>
      <c r="S227" s="1" t="str">
        <v>Dimethoxymethane</v>
      </c>
      <c r="T227" s="1" t="str">
        <v>Dimethoxymethane</v>
      </c>
      <c r="U227" s="1" t="str">
        <v>Dimethoxymethane</v>
      </c>
      <c r="V227" s="1" t="str">
        <v>Dimethoxymethane</v>
      </c>
      <c r="W227" s="1" t="str">
        <v>Dimethoxymethane</v>
      </c>
      <c r="X227" s="1" t="str">
        <v>Dimethoxymethane</v>
      </c>
      <c r="Y227" s="1" t="str">
        <v>Dimethoxymethane</v>
      </c>
      <c r="Z227" s="1" t="str">
        <v>Dimethoxymethane</v>
      </c>
      <c r="AA227" s="1" t="str">
        <v>Dimethoxymethane</v>
      </c>
      <c r="AB227" s="1" t="str">
        <v>Dimethoxymethane</v>
      </c>
    </row>
    <row r="228" spans="1:28" x14ac:dyDescent="0.2">
      <c r="A228" s="340" t="s">
        <v>386</v>
      </c>
      <c r="B228" s="174" t="s">
        <v>387</v>
      </c>
      <c r="C228" s="174">
        <v>0.2</v>
      </c>
      <c r="D228" s="174"/>
      <c r="E228" s="138"/>
      <c r="I228" s="1" t="str">
        <v>Dimethyl sulfate</v>
      </c>
      <c r="J228" s="1" t="str">
        <v>Dimethyl sulfate</v>
      </c>
      <c r="K228" s="1" t="str">
        <v>Dimethyl sulfate</v>
      </c>
      <c r="L228" s="1" t="str">
        <v>Dimethyl sulfate</v>
      </c>
      <c r="M228" s="1" t="str">
        <v>Dimethyl sulfate</v>
      </c>
      <c r="N228" s="1" t="str">
        <v>Dimethyl sulfate</v>
      </c>
      <c r="O228" s="1" t="str">
        <v>Dimethyl sulfate</v>
      </c>
      <c r="P228" s="1" t="str">
        <v>Dimethyl sulfate</v>
      </c>
      <c r="Q228" s="1" t="str">
        <v>Dimethyl sulfate</v>
      </c>
      <c r="R228" s="1" t="str">
        <v>Dimethyl sulfate</v>
      </c>
      <c r="S228" s="1" t="str">
        <v>Dimethyl sulfate</v>
      </c>
      <c r="T228" s="1" t="str">
        <v>Dimethyl sulfate</v>
      </c>
      <c r="U228" s="1" t="str">
        <v>Dimethyl sulfate</v>
      </c>
      <c r="V228" s="1" t="str">
        <v>Dimethyl sulfate</v>
      </c>
      <c r="W228" s="1" t="str">
        <v>Dimethyl sulfate</v>
      </c>
      <c r="X228" s="1" t="str">
        <v>Dimethyl sulfate</v>
      </c>
      <c r="Y228" s="1" t="str">
        <v>Dimethyl sulfate</v>
      </c>
      <c r="Z228" s="1" t="str">
        <v>Dimethyl sulfate</v>
      </c>
      <c r="AA228" s="1" t="str">
        <v>Dimethyl sulfate</v>
      </c>
      <c r="AB228" s="1" t="str">
        <v>Dimethyl sulfate</v>
      </c>
    </row>
    <row r="229" spans="1:28" x14ac:dyDescent="0.2">
      <c r="A229" s="340" t="s">
        <v>918</v>
      </c>
      <c r="B229" s="174" t="s">
        <v>2123</v>
      </c>
      <c r="C229" s="174">
        <v>1.3</v>
      </c>
      <c r="D229" s="174"/>
      <c r="E229" s="138"/>
      <c r="I229" s="1" t="str">
        <v>Dimethyl-1,2-dibromo-2,2-dichloroethyl phosphate</v>
      </c>
      <c r="J229" s="1" t="str">
        <v>Dimethyl-1,2-dibromo-2,2-dichloroethyl phosphate</v>
      </c>
      <c r="K229" s="1" t="str">
        <v>Dimethyl-1,2-dibromo-2,2-dichloroethyl phosphate</v>
      </c>
      <c r="L229" s="1" t="str">
        <v>Dimethyl-1,2-dibromo-2,2-dichloroethyl phosphate</v>
      </c>
      <c r="M229" s="1" t="str">
        <v>Dimethyl-1,2-dibromo-2,2-dichloroethyl phosphate</v>
      </c>
      <c r="N229" s="1" t="str">
        <v>Dimethyl-1,2-dibromo-2,2-dichloroethyl phosphate</v>
      </c>
      <c r="O229" s="1" t="str">
        <v>Dimethyl-1,2-dibromo-2,2-dichloroethyl phosphate</v>
      </c>
      <c r="P229" s="1" t="str">
        <v>Dimethyl-1,2-dibromo-2,2-dichloroethyl phosphate</v>
      </c>
      <c r="Q229" s="1" t="str">
        <v>Dimethyl-1,2-dibromo-2,2-dichloroethyl phosphate</v>
      </c>
      <c r="R229" s="1" t="str">
        <v>Dimethyl-1,2-dibromo-2,2-dichloroethyl phosphate</v>
      </c>
      <c r="S229" s="1" t="str">
        <v>Dimethyl-1,2-dibromo-2,2-dichloroethyl phosphate</v>
      </c>
      <c r="T229" s="1" t="str">
        <v>Dimethyl-1,2-dibromo-2,2-dichloroethyl phosphate</v>
      </c>
      <c r="U229" s="1" t="str">
        <v>Dimethyl-1,2-dibromo-2,2-dichloroethyl phosphate</v>
      </c>
      <c r="V229" s="1" t="str">
        <v>Dimethyl-1,2-dibromo-2,2-dichloroethyl phosphate</v>
      </c>
      <c r="W229" s="1" t="str">
        <v>Dimethyl-1,2-dibromo-2,2-dichloroethyl phosphate</v>
      </c>
      <c r="X229" s="1" t="str">
        <v>Dimethyl-1,2-dibromo-2,2-dichloroethyl phosphate</v>
      </c>
      <c r="Y229" s="1" t="str">
        <v>Dimethyl-1,2-dibromo-2,2-dichloroethyl phosphate</v>
      </c>
      <c r="Z229" s="1" t="str">
        <v>Dimethyl-1,2-dibromo-2,2-dichloroethyl phosphate</v>
      </c>
      <c r="AA229" s="1" t="str">
        <v>Dimethyl-1,2-dibromo-2,2-dichloroethyl phosphate</v>
      </c>
      <c r="AB229" s="1" t="str">
        <v>Dimethyl-1,2-dibromo-2,2-dichloroethyl phosphate</v>
      </c>
    </row>
    <row r="230" spans="1:28" x14ac:dyDescent="0.2">
      <c r="A230" s="340" t="s">
        <v>388</v>
      </c>
      <c r="B230" s="174" t="s">
        <v>389</v>
      </c>
      <c r="C230" s="174">
        <v>10</v>
      </c>
      <c r="D230" s="174"/>
      <c r="E230" s="138"/>
      <c r="I230" s="1" t="str">
        <v>Dimethylamine</v>
      </c>
      <c r="J230" s="1" t="str">
        <v>Dimethylamine</v>
      </c>
      <c r="K230" s="1" t="str">
        <v>Dimethylamine</v>
      </c>
      <c r="L230" s="1" t="str">
        <v>Dimethylamine</v>
      </c>
      <c r="M230" s="1" t="str">
        <v>Dimethylamine</v>
      </c>
      <c r="N230" s="1" t="str">
        <v>Dimethylamine</v>
      </c>
      <c r="O230" s="1" t="str">
        <v>Dimethylamine</v>
      </c>
      <c r="P230" s="1" t="str">
        <v>Dimethylamine</v>
      </c>
      <c r="Q230" s="1" t="str">
        <v>Dimethylamine</v>
      </c>
      <c r="R230" s="1" t="str">
        <v>Dimethylamine</v>
      </c>
      <c r="S230" s="1" t="str">
        <v>Dimethylamine</v>
      </c>
      <c r="T230" s="1" t="str">
        <v>Dimethylamine</v>
      </c>
      <c r="U230" s="1" t="str">
        <v>Dimethylamine</v>
      </c>
      <c r="V230" s="1" t="str">
        <v>Dimethylamine</v>
      </c>
      <c r="W230" s="1" t="str">
        <v>Dimethylamine</v>
      </c>
      <c r="X230" s="1" t="str">
        <v>Dimethylamine</v>
      </c>
      <c r="Y230" s="1" t="str">
        <v>Dimethylamine</v>
      </c>
      <c r="Z230" s="1" t="str">
        <v>Dimethylamine</v>
      </c>
      <c r="AA230" s="1" t="str">
        <v>Dimethylamine</v>
      </c>
      <c r="AB230" s="1" t="str">
        <v>Dimethylamine</v>
      </c>
    </row>
    <row r="231" spans="1:28" x14ac:dyDescent="0.2">
      <c r="A231" s="340" t="s">
        <v>1011</v>
      </c>
      <c r="B231" s="174" t="s">
        <v>2123</v>
      </c>
      <c r="C231" s="174">
        <v>5.0999999999999997E-2</v>
      </c>
      <c r="D231" s="174"/>
      <c r="E231" s="138"/>
      <c r="I231" s="1" t="str">
        <v>Dimethylaminobenzene</v>
      </c>
      <c r="J231" s="1" t="str">
        <v>Dimethylaminobenzene</v>
      </c>
      <c r="K231" s="1" t="str">
        <v>Dimethylaminobenzene</v>
      </c>
      <c r="L231" s="1" t="str">
        <v>Dimethylaminobenzene</v>
      </c>
      <c r="M231" s="1" t="str">
        <v>Dimethylaminobenzene</v>
      </c>
      <c r="N231" s="1" t="str">
        <v>Dimethylaminobenzene</v>
      </c>
      <c r="O231" s="1" t="str">
        <v>Dimethylaminobenzene</v>
      </c>
      <c r="P231" s="1" t="str">
        <v>Dimethylaminobenzene</v>
      </c>
      <c r="Q231" s="1" t="str">
        <v>Dimethylaminobenzene</v>
      </c>
      <c r="R231" s="1" t="str">
        <v>Dimethylaminobenzene</v>
      </c>
      <c r="S231" s="1" t="str">
        <v>Dimethylaminobenzene</v>
      </c>
      <c r="T231" s="1" t="str">
        <v>Dimethylaminobenzene</v>
      </c>
      <c r="U231" s="1" t="str">
        <v>Dimethylaminobenzene</v>
      </c>
      <c r="V231" s="1" t="str">
        <v>Dimethylaminobenzene</v>
      </c>
      <c r="W231" s="1" t="str">
        <v>Dimethylaminobenzene</v>
      </c>
      <c r="X231" s="1" t="str">
        <v>Dimethylaminobenzene</v>
      </c>
      <c r="Y231" s="1" t="str">
        <v>Dimethylaminobenzene</v>
      </c>
      <c r="Z231" s="1" t="str">
        <v>Dimethylaminobenzene</v>
      </c>
      <c r="AA231" s="1" t="str">
        <v>Dimethylaminobenzene</v>
      </c>
      <c r="AB231" s="1" t="str">
        <v>Dimethylaminobenzene</v>
      </c>
    </row>
    <row r="232" spans="1:28" x14ac:dyDescent="0.2">
      <c r="A232" s="340" t="s">
        <v>390</v>
      </c>
      <c r="B232" s="174" t="s">
        <v>391</v>
      </c>
      <c r="C232" s="174">
        <v>606</v>
      </c>
      <c r="D232" s="174"/>
      <c r="E232" s="138"/>
      <c r="I232" s="1" t="str">
        <v>Dimethylbenzene</v>
      </c>
      <c r="J232" s="1" t="str">
        <v>Dimethylbenzene</v>
      </c>
      <c r="K232" s="1" t="str">
        <v>Dimethylbenzene</v>
      </c>
      <c r="L232" s="1" t="str">
        <v>Dimethylbenzene</v>
      </c>
      <c r="M232" s="1" t="str">
        <v>Dimethylbenzene</v>
      </c>
      <c r="N232" s="1" t="str">
        <v>Dimethylbenzene</v>
      </c>
      <c r="O232" s="1" t="str">
        <v>Dimethylbenzene</v>
      </c>
      <c r="P232" s="1" t="str">
        <v>Dimethylbenzene</v>
      </c>
      <c r="Q232" s="1" t="str">
        <v>Dimethylbenzene</v>
      </c>
      <c r="R232" s="1" t="str">
        <v>Dimethylbenzene</v>
      </c>
      <c r="S232" s="1" t="str">
        <v>Dimethylbenzene</v>
      </c>
      <c r="T232" s="1" t="str">
        <v>Dimethylbenzene</v>
      </c>
      <c r="U232" s="1" t="str">
        <v>Dimethylbenzene</v>
      </c>
      <c r="V232" s="1" t="str">
        <v>Dimethylbenzene</v>
      </c>
      <c r="W232" s="1" t="str">
        <v>Dimethylbenzene</v>
      </c>
      <c r="X232" s="1" t="str">
        <v>Dimethylbenzene</v>
      </c>
      <c r="Y232" s="1" t="str">
        <v>Dimethylbenzene</v>
      </c>
      <c r="Z232" s="1" t="str">
        <v>Dimethylbenzene</v>
      </c>
      <c r="AA232" s="1" t="str">
        <v>Dimethylbenzene</v>
      </c>
      <c r="AB232" s="1" t="str">
        <v>Dimethylbenzene</v>
      </c>
    </row>
    <row r="233" spans="1:28" x14ac:dyDescent="0.2">
      <c r="A233" s="340" t="s">
        <v>392</v>
      </c>
      <c r="B233" s="174" t="s">
        <v>393</v>
      </c>
      <c r="C233" s="174">
        <v>233</v>
      </c>
      <c r="D233" s="174"/>
      <c r="E233" s="138"/>
      <c r="I233" s="1" t="str">
        <v>Dimethylethoxysilane</v>
      </c>
      <c r="J233" s="1" t="str">
        <v>Dimethylethoxysilane</v>
      </c>
      <c r="K233" s="1" t="str">
        <v>Dimethylethoxysilane</v>
      </c>
      <c r="L233" s="1" t="str">
        <v>Dimethylethoxysilane</v>
      </c>
      <c r="M233" s="1" t="str">
        <v>Dimethylethoxysilane</v>
      </c>
      <c r="N233" s="1" t="str">
        <v>Dimethylethoxysilane</v>
      </c>
      <c r="O233" s="1" t="str">
        <v>Dimethylethoxysilane</v>
      </c>
      <c r="P233" s="1" t="str">
        <v>Dimethylethoxysilane</v>
      </c>
      <c r="Q233" s="1" t="str">
        <v>Dimethylethoxysilane</v>
      </c>
      <c r="R233" s="1" t="str">
        <v>Dimethylethoxysilane</v>
      </c>
      <c r="S233" s="1" t="str">
        <v>Dimethylethoxysilane</v>
      </c>
      <c r="T233" s="1" t="str">
        <v>Dimethylethoxysilane</v>
      </c>
      <c r="U233" s="1" t="str">
        <v>Dimethylethoxysilane</v>
      </c>
      <c r="V233" s="1" t="str">
        <v>Dimethylethoxysilane</v>
      </c>
      <c r="W233" s="1" t="str">
        <v>Dimethylethoxysilane</v>
      </c>
      <c r="X233" s="1" t="str">
        <v>Dimethylethoxysilane</v>
      </c>
      <c r="Y233" s="1" t="str">
        <v>Dimethylethoxysilane</v>
      </c>
      <c r="Z233" s="1" t="str">
        <v>Dimethylethoxysilane</v>
      </c>
      <c r="AA233" s="1" t="str">
        <v>Dimethylethoxysilane</v>
      </c>
      <c r="AB233" s="1" t="str">
        <v>Dimethylethoxysilane</v>
      </c>
    </row>
    <row r="234" spans="1:28" x14ac:dyDescent="0.2">
      <c r="A234" s="340" t="s">
        <v>1041</v>
      </c>
      <c r="B234" s="255" t="s">
        <v>394</v>
      </c>
      <c r="C234" s="255">
        <v>0.5</v>
      </c>
      <c r="D234" s="174"/>
      <c r="E234" s="138"/>
      <c r="I234" s="1" t="str">
        <v>Dimethylformamide</v>
      </c>
      <c r="J234" s="1" t="str">
        <v>Dimethylformamide</v>
      </c>
      <c r="K234" s="1" t="str">
        <v>Dimethylformamide</v>
      </c>
      <c r="L234" s="1" t="str">
        <v>Dimethylformamide</v>
      </c>
      <c r="M234" s="1" t="str">
        <v>Dimethylformamide</v>
      </c>
      <c r="N234" s="1" t="str">
        <v>Dimethylformamide</v>
      </c>
      <c r="O234" s="1" t="str">
        <v>Dimethylformamide</v>
      </c>
      <c r="P234" s="1" t="str">
        <v>Dimethylformamide</v>
      </c>
      <c r="Q234" s="1" t="str">
        <v>Dimethylformamide</v>
      </c>
      <c r="R234" s="1" t="str">
        <v>Dimethylformamide</v>
      </c>
      <c r="S234" s="1" t="str">
        <v>Dimethylformamide</v>
      </c>
      <c r="T234" s="1" t="str">
        <v>Dimethylformamide</v>
      </c>
      <c r="U234" s="1" t="str">
        <v>Dimethylformamide</v>
      </c>
      <c r="V234" s="1" t="str">
        <v>Dimethylformamide</v>
      </c>
      <c r="W234" s="1" t="str">
        <v>Dimethylformamide</v>
      </c>
      <c r="X234" s="1" t="str">
        <v>Dimethylformamide</v>
      </c>
      <c r="Y234" s="1" t="str">
        <v>Dimethylformamide</v>
      </c>
      <c r="Z234" s="1" t="str">
        <v>Dimethylformamide</v>
      </c>
      <c r="AA234" s="1" t="str">
        <v>Dimethylformamide</v>
      </c>
      <c r="AB234" s="1" t="str">
        <v>Dimethylformamide</v>
      </c>
    </row>
    <row r="235" spans="1:28" x14ac:dyDescent="0.2">
      <c r="A235" s="340" t="s">
        <v>1042</v>
      </c>
      <c r="B235" s="255" t="s">
        <v>394</v>
      </c>
      <c r="C235" s="255">
        <v>0.1</v>
      </c>
      <c r="D235" s="174"/>
      <c r="E235" s="138"/>
      <c r="I235" s="1" t="str">
        <v>Dimethylphthalate</v>
      </c>
      <c r="J235" s="1" t="str">
        <v>Dimethylphthalate</v>
      </c>
      <c r="K235" s="1" t="str">
        <v>Dimethylphthalate</v>
      </c>
      <c r="L235" s="1" t="str">
        <v>Dimethylphthalate</v>
      </c>
      <c r="M235" s="1" t="str">
        <v>Dimethylphthalate</v>
      </c>
      <c r="N235" s="1" t="str">
        <v>Dimethylphthalate</v>
      </c>
      <c r="O235" s="1" t="str">
        <v>Dimethylphthalate</v>
      </c>
      <c r="P235" s="1" t="str">
        <v>Dimethylphthalate</v>
      </c>
      <c r="Q235" s="1" t="str">
        <v>Dimethylphthalate</v>
      </c>
      <c r="R235" s="1" t="str">
        <v>Dimethylphthalate</v>
      </c>
      <c r="S235" s="1" t="str">
        <v>Dimethylphthalate</v>
      </c>
      <c r="T235" s="1" t="str">
        <v>Dimethylphthalate</v>
      </c>
      <c r="U235" s="1" t="str">
        <v>Dimethylphthalate</v>
      </c>
      <c r="V235" s="1" t="str">
        <v>Dimethylphthalate</v>
      </c>
      <c r="W235" s="1" t="str">
        <v>Dimethylphthalate</v>
      </c>
      <c r="X235" s="1" t="str">
        <v>Dimethylphthalate</v>
      </c>
      <c r="Y235" s="1" t="str">
        <v>Dimethylphthalate</v>
      </c>
      <c r="Z235" s="1" t="str">
        <v>Dimethylphthalate</v>
      </c>
      <c r="AA235" s="1" t="str">
        <v>Dimethylphthalate</v>
      </c>
      <c r="AB235" s="1" t="str">
        <v>Dimethylphthalate</v>
      </c>
    </row>
    <row r="236" spans="1:28" x14ac:dyDescent="0.2">
      <c r="A236" s="340" t="s">
        <v>395</v>
      </c>
      <c r="B236" s="174" t="s">
        <v>396</v>
      </c>
      <c r="C236" s="174">
        <v>5</v>
      </c>
      <c r="D236" s="174"/>
      <c r="E236" s="138"/>
      <c r="I236" s="1" t="str">
        <v>Dinitolmide</v>
      </c>
      <c r="J236" s="1" t="str">
        <v>Dinitolmide</v>
      </c>
      <c r="K236" s="1" t="str">
        <v>Dinitolmide</v>
      </c>
      <c r="L236" s="1" t="str">
        <v>Dinitolmide</v>
      </c>
      <c r="M236" s="1" t="str">
        <v>Dinitolmide</v>
      </c>
      <c r="N236" s="1" t="str">
        <v>Dinitolmide</v>
      </c>
      <c r="O236" s="1" t="str">
        <v>Dinitolmide</v>
      </c>
      <c r="P236" s="1" t="str">
        <v>Dinitolmide</v>
      </c>
      <c r="Q236" s="1" t="str">
        <v>Dinitolmide</v>
      </c>
      <c r="R236" s="1" t="str">
        <v>Dinitolmide</v>
      </c>
      <c r="S236" s="1" t="str">
        <v>Dinitolmide</v>
      </c>
      <c r="T236" s="1" t="str">
        <v>Dinitolmide</v>
      </c>
      <c r="U236" s="1" t="str">
        <v>Dinitolmide</v>
      </c>
      <c r="V236" s="1" t="str">
        <v>Dinitolmide</v>
      </c>
      <c r="W236" s="1" t="str">
        <v>Dinitolmide</v>
      </c>
      <c r="X236" s="1" t="str">
        <v>Dinitolmide</v>
      </c>
      <c r="Y236" s="1" t="str">
        <v>Dinitolmide</v>
      </c>
      <c r="Z236" s="1" t="str">
        <v>Dinitolmide</v>
      </c>
      <c r="AA236" s="1" t="str">
        <v>Dinitolmide</v>
      </c>
      <c r="AB236" s="1" t="str">
        <v>Dinitolmide</v>
      </c>
    </row>
    <row r="237" spans="1:28" x14ac:dyDescent="0.2">
      <c r="A237" s="340" t="s">
        <v>397</v>
      </c>
      <c r="B237" s="174" t="s">
        <v>2162</v>
      </c>
      <c r="C237" s="174">
        <v>2</v>
      </c>
      <c r="D237" s="174"/>
      <c r="E237" s="138"/>
      <c r="I237" s="1" t="str">
        <v>Dinitrobenzene (all isomers)</v>
      </c>
      <c r="J237" s="1" t="str">
        <v>Dinitrobenzene (all isomers)</v>
      </c>
      <c r="K237" s="1" t="str">
        <v>Dinitrobenzene (all isomers)</v>
      </c>
      <c r="L237" s="1" t="str">
        <v>Dinitrobenzene (all isomers)</v>
      </c>
      <c r="M237" s="1" t="str">
        <v>Dinitrobenzene (all isomers)</v>
      </c>
      <c r="N237" s="1" t="str">
        <v>Dinitrobenzene (all isomers)</v>
      </c>
      <c r="O237" s="1" t="str">
        <v>Dinitrobenzene (all isomers)</v>
      </c>
      <c r="P237" s="1" t="str">
        <v>Dinitrobenzene (all isomers)</v>
      </c>
      <c r="Q237" s="1" t="str">
        <v>Dinitrobenzene (all isomers)</v>
      </c>
      <c r="R237" s="1" t="str">
        <v>Dinitrobenzene (all isomers)</v>
      </c>
      <c r="S237" s="1" t="str">
        <v>Dinitrobenzene (all isomers)</v>
      </c>
      <c r="T237" s="1" t="str">
        <v>Dinitrobenzene (all isomers)</v>
      </c>
      <c r="U237" s="1" t="str">
        <v>Dinitrobenzene (all isomers)</v>
      </c>
      <c r="V237" s="1" t="str">
        <v>Dinitrobenzene (all isomers)</v>
      </c>
      <c r="W237" s="1" t="str">
        <v>Dinitrobenzene (all isomers)</v>
      </c>
      <c r="X237" s="1" t="str">
        <v>Dinitrobenzene (all isomers)</v>
      </c>
      <c r="Y237" s="1" t="str">
        <v>Dinitrobenzene (all isomers)</v>
      </c>
      <c r="Z237" s="1" t="str">
        <v>Dinitrobenzene (all isomers)</v>
      </c>
      <c r="AA237" s="1" t="str">
        <v>Dinitrobenzene (all isomers)</v>
      </c>
      <c r="AB237" s="1" t="str">
        <v>Dinitrobenzene (all isomers)</v>
      </c>
    </row>
    <row r="238" spans="1:28" x14ac:dyDescent="0.2">
      <c r="A238" s="340" t="s">
        <v>398</v>
      </c>
      <c r="B238" s="174" t="s">
        <v>399</v>
      </c>
      <c r="C238" s="174">
        <v>0.1</v>
      </c>
      <c r="D238" s="174"/>
      <c r="E238" s="138"/>
      <c r="I238" s="1" t="str">
        <v>Dinitro-o-cresol</v>
      </c>
      <c r="J238" s="1" t="str">
        <v>Dinitro-o-cresol</v>
      </c>
      <c r="K238" s="1" t="str">
        <v>Dinitro-o-cresol</v>
      </c>
      <c r="L238" s="1" t="str">
        <v>Dinitro-o-cresol</v>
      </c>
      <c r="M238" s="1" t="str">
        <v>Dinitro-o-cresol</v>
      </c>
      <c r="N238" s="1" t="str">
        <v>Dinitro-o-cresol</v>
      </c>
      <c r="O238" s="1" t="str">
        <v>Dinitro-o-cresol</v>
      </c>
      <c r="P238" s="1" t="str">
        <v>Dinitro-o-cresol</v>
      </c>
      <c r="Q238" s="1" t="str">
        <v>Dinitro-o-cresol</v>
      </c>
      <c r="R238" s="1" t="str">
        <v>Dinitro-o-cresol</v>
      </c>
      <c r="S238" s="1" t="str">
        <v>Dinitro-o-cresol</v>
      </c>
      <c r="T238" s="1" t="str">
        <v>Dinitro-o-cresol</v>
      </c>
      <c r="U238" s="1" t="str">
        <v>Dinitro-o-cresol</v>
      </c>
      <c r="V238" s="1" t="str">
        <v>Dinitro-o-cresol</v>
      </c>
      <c r="W238" s="1" t="str">
        <v>Dinitro-o-cresol</v>
      </c>
      <c r="X238" s="1" t="str">
        <v>Dinitro-o-cresol</v>
      </c>
      <c r="Y238" s="1" t="str">
        <v>Dinitro-o-cresol</v>
      </c>
      <c r="Z238" s="1" t="str">
        <v>Dinitro-o-cresol</v>
      </c>
      <c r="AA238" s="1" t="str">
        <v>Dinitro-o-cresol</v>
      </c>
      <c r="AB238" s="1" t="str">
        <v>Dinitro-o-cresol</v>
      </c>
    </row>
    <row r="239" spans="1:28" x14ac:dyDescent="0.2">
      <c r="A239" s="340" t="s">
        <v>1546</v>
      </c>
      <c r="B239" s="174" t="s">
        <v>400</v>
      </c>
      <c r="C239" s="174">
        <v>10</v>
      </c>
      <c r="D239" s="174"/>
      <c r="E239" s="138"/>
      <c r="I239" s="1" t="str">
        <v>Dinitrotoluene</v>
      </c>
      <c r="J239" s="1" t="str">
        <v>Dinitrotoluene</v>
      </c>
      <c r="K239" s="1" t="str">
        <v>Dinitrotoluene</v>
      </c>
      <c r="L239" s="1" t="str">
        <v>Dinitrotoluene</v>
      </c>
      <c r="M239" s="1" t="str">
        <v>Dinitrotoluene</v>
      </c>
      <c r="N239" s="1" t="str">
        <v>Dinitrotoluene</v>
      </c>
      <c r="O239" s="1" t="str">
        <v>Dinitrotoluene</v>
      </c>
      <c r="P239" s="1" t="str">
        <v>Dinitrotoluene</v>
      </c>
      <c r="Q239" s="1" t="str">
        <v>Dinitrotoluene</v>
      </c>
      <c r="R239" s="1" t="str">
        <v>Dinitrotoluene</v>
      </c>
      <c r="S239" s="1" t="str">
        <v>Dinitrotoluene</v>
      </c>
      <c r="T239" s="1" t="str">
        <v>Dinitrotoluene</v>
      </c>
      <c r="U239" s="1" t="str">
        <v>Dinitrotoluene</v>
      </c>
      <c r="V239" s="1" t="str">
        <v>Dinitrotoluene</v>
      </c>
      <c r="W239" s="1" t="str">
        <v>Dinitrotoluene</v>
      </c>
      <c r="X239" s="1" t="str">
        <v>Dinitrotoluene</v>
      </c>
      <c r="Y239" s="1" t="str">
        <v>Dinitrotoluene</v>
      </c>
      <c r="Z239" s="1" t="str">
        <v>Dinitrotoluene</v>
      </c>
      <c r="AA239" s="1" t="str">
        <v>Dinitrotoluene</v>
      </c>
      <c r="AB239" s="1" t="str">
        <v>Dinitrotoluene</v>
      </c>
    </row>
    <row r="240" spans="1:28" x14ac:dyDescent="0.2">
      <c r="A240" s="340" t="s">
        <v>401</v>
      </c>
      <c r="B240" s="174" t="s">
        <v>402</v>
      </c>
      <c r="C240" s="174">
        <v>10</v>
      </c>
      <c r="D240" s="174"/>
      <c r="E240" s="138"/>
      <c r="I240" s="1" t="str">
        <v>Dioxathion</v>
      </c>
      <c r="J240" s="1" t="str">
        <v>Dioxathion</v>
      </c>
      <c r="K240" s="1" t="str">
        <v>Dioxathion</v>
      </c>
      <c r="L240" s="1" t="str">
        <v>Dioxathion</v>
      </c>
      <c r="M240" s="1" t="str">
        <v>Dioxathion</v>
      </c>
      <c r="N240" s="1" t="str">
        <v>Dioxathion</v>
      </c>
      <c r="O240" s="1" t="str">
        <v>Dioxathion</v>
      </c>
      <c r="P240" s="1" t="str">
        <v>Dioxathion</v>
      </c>
      <c r="Q240" s="1" t="str">
        <v>Dioxathion</v>
      </c>
      <c r="R240" s="1" t="str">
        <v>Dioxathion</v>
      </c>
      <c r="S240" s="1" t="str">
        <v>Dioxathion</v>
      </c>
      <c r="T240" s="1" t="str">
        <v>Dioxathion</v>
      </c>
      <c r="U240" s="1" t="str">
        <v>Dioxathion</v>
      </c>
      <c r="V240" s="1" t="str">
        <v>Dioxathion</v>
      </c>
      <c r="W240" s="1" t="str">
        <v>Dioxathion</v>
      </c>
      <c r="X240" s="1" t="str">
        <v>Dioxathion</v>
      </c>
      <c r="Y240" s="1" t="str">
        <v>Dioxathion</v>
      </c>
      <c r="Z240" s="1" t="str">
        <v>Dioxathion</v>
      </c>
      <c r="AA240" s="1" t="str">
        <v>Dioxathion</v>
      </c>
      <c r="AB240" s="1" t="str">
        <v>Dioxathion</v>
      </c>
    </row>
    <row r="241" spans="1:28" x14ac:dyDescent="0.2">
      <c r="A241" s="340" t="s">
        <v>403</v>
      </c>
      <c r="B241" s="174" t="s">
        <v>404</v>
      </c>
      <c r="C241" s="174">
        <v>53</v>
      </c>
      <c r="D241" s="174"/>
      <c r="E241" s="138"/>
      <c r="I241" s="1" t="str">
        <v>Diphenyl</v>
      </c>
      <c r="J241" s="1" t="str">
        <v>Diphenyl</v>
      </c>
      <c r="K241" s="1" t="str">
        <v>Diphenyl</v>
      </c>
      <c r="L241" s="1" t="str">
        <v>Diphenyl</v>
      </c>
      <c r="M241" s="1" t="str">
        <v>Diphenyl</v>
      </c>
      <c r="N241" s="1" t="str">
        <v>Diphenyl</v>
      </c>
      <c r="O241" s="1" t="str">
        <v>Diphenyl</v>
      </c>
      <c r="P241" s="1" t="str">
        <v>Diphenyl</v>
      </c>
      <c r="Q241" s="1" t="str">
        <v>Diphenyl</v>
      </c>
      <c r="R241" s="1" t="str">
        <v>Diphenyl</v>
      </c>
      <c r="S241" s="1" t="str">
        <v>Diphenyl</v>
      </c>
      <c r="T241" s="1" t="str">
        <v>Diphenyl</v>
      </c>
      <c r="U241" s="1" t="str">
        <v>Diphenyl</v>
      </c>
      <c r="V241" s="1" t="str">
        <v>Diphenyl</v>
      </c>
      <c r="W241" s="1" t="str">
        <v>Diphenyl</v>
      </c>
      <c r="X241" s="1" t="str">
        <v>Diphenyl</v>
      </c>
      <c r="Y241" s="1" t="str">
        <v>Diphenyl</v>
      </c>
      <c r="Z241" s="1" t="str">
        <v>Diphenyl</v>
      </c>
      <c r="AA241" s="1" t="str">
        <v>Diphenyl</v>
      </c>
      <c r="AB241" s="1" t="str">
        <v>Diphenyl</v>
      </c>
    </row>
    <row r="242" spans="1:28" x14ac:dyDescent="0.2">
      <c r="A242" s="340" t="s">
        <v>1075</v>
      </c>
      <c r="B242" s="174" t="s">
        <v>1076</v>
      </c>
      <c r="C242" s="256">
        <v>10</v>
      </c>
      <c r="D242" s="174"/>
      <c r="E242" s="138"/>
      <c r="I242" s="1" t="str">
        <v>Diphenylamine</v>
      </c>
      <c r="J242" s="1" t="str">
        <v>Diphenylamine</v>
      </c>
      <c r="K242" s="1" t="str">
        <v>Diphenylamine</v>
      </c>
      <c r="L242" s="1" t="str">
        <v>Diphenylamine</v>
      </c>
      <c r="M242" s="1" t="str">
        <v>Diphenylamine</v>
      </c>
      <c r="N242" s="1" t="str">
        <v>Diphenylamine</v>
      </c>
      <c r="O242" s="1" t="str">
        <v>Diphenylamine</v>
      </c>
      <c r="P242" s="1" t="str">
        <v>Diphenylamine</v>
      </c>
      <c r="Q242" s="1" t="str">
        <v>Diphenylamine</v>
      </c>
      <c r="R242" s="1" t="str">
        <v>Diphenylamine</v>
      </c>
      <c r="S242" s="1" t="str">
        <v>Diphenylamine</v>
      </c>
      <c r="T242" s="1" t="str">
        <v>Diphenylamine</v>
      </c>
      <c r="U242" s="1" t="str">
        <v>Diphenylamine</v>
      </c>
      <c r="V242" s="1" t="str">
        <v>Diphenylamine</v>
      </c>
      <c r="W242" s="1" t="str">
        <v>Diphenylamine</v>
      </c>
      <c r="X242" s="1" t="str">
        <v>Diphenylamine</v>
      </c>
      <c r="Y242" s="1" t="str">
        <v>Diphenylamine</v>
      </c>
      <c r="Z242" s="1" t="str">
        <v>Diphenylamine</v>
      </c>
      <c r="AA242" s="1" t="str">
        <v>Diphenylamine</v>
      </c>
      <c r="AB242" s="1" t="str">
        <v>Diphenylamine</v>
      </c>
    </row>
    <row r="243" spans="1:28" x14ac:dyDescent="0.2">
      <c r="A243" s="340" t="s">
        <v>405</v>
      </c>
      <c r="B243" s="174" t="s">
        <v>406</v>
      </c>
      <c r="C243" s="174">
        <v>0.1</v>
      </c>
      <c r="D243" s="174"/>
      <c r="E243" s="138"/>
      <c r="I243" s="1" t="str">
        <v>Diphenylmethane diisocyanate</v>
      </c>
      <c r="J243" s="1" t="str">
        <v>Diphenylmethane diisocyanate</v>
      </c>
      <c r="K243" s="1" t="str">
        <v>Diphenylmethane diisocyanate</v>
      </c>
      <c r="L243" s="1" t="str">
        <v>Diphenylmethane diisocyanate</v>
      </c>
      <c r="M243" s="1" t="str">
        <v>Diphenylmethane diisocyanate</v>
      </c>
      <c r="N243" s="1" t="str">
        <v>Diphenylmethane diisocyanate</v>
      </c>
      <c r="O243" s="1" t="str">
        <v>Diphenylmethane diisocyanate</v>
      </c>
      <c r="P243" s="1" t="str">
        <v>Diphenylmethane diisocyanate</v>
      </c>
      <c r="Q243" s="1" t="str">
        <v>Diphenylmethane diisocyanate</v>
      </c>
      <c r="R243" s="1" t="str">
        <v>Diphenylmethane diisocyanate</v>
      </c>
      <c r="S243" s="1" t="str">
        <v>Diphenylmethane diisocyanate</v>
      </c>
      <c r="T243" s="1" t="str">
        <v>Diphenylmethane diisocyanate</v>
      </c>
      <c r="U243" s="1" t="str">
        <v>Diphenylmethane diisocyanate</v>
      </c>
      <c r="V243" s="1" t="str">
        <v>Diphenylmethane diisocyanate</v>
      </c>
      <c r="W243" s="1" t="str">
        <v>Diphenylmethane diisocyanate</v>
      </c>
      <c r="X243" s="1" t="str">
        <v>Diphenylmethane diisocyanate</v>
      </c>
      <c r="Y243" s="1" t="str">
        <v>Diphenylmethane diisocyanate</v>
      </c>
      <c r="Z243" s="1" t="str">
        <v>Diphenylmethane diisocyanate</v>
      </c>
      <c r="AA243" s="1" t="str">
        <v>Diphenylmethane diisocyanate</v>
      </c>
      <c r="AB243" s="1" t="str">
        <v>Diphenylmethane diisocyanate</v>
      </c>
    </row>
    <row r="244" spans="1:28" x14ac:dyDescent="0.2">
      <c r="A244" s="340" t="s">
        <v>407</v>
      </c>
      <c r="B244" s="174" t="s">
        <v>408</v>
      </c>
      <c r="C244" s="174">
        <v>0.1</v>
      </c>
      <c r="D244" s="174"/>
      <c r="E244" s="138"/>
      <c r="I244" s="1" t="str">
        <v>Dipropyl ketone</v>
      </c>
      <c r="J244" s="1" t="str">
        <v>Dipropyl ketone</v>
      </c>
      <c r="K244" s="1" t="str">
        <v>Dipropyl ketone</v>
      </c>
      <c r="L244" s="1" t="str">
        <v>Dipropyl ketone</v>
      </c>
      <c r="M244" s="1" t="str">
        <v>Dipropyl ketone</v>
      </c>
      <c r="N244" s="1" t="str">
        <v>Dipropyl ketone</v>
      </c>
      <c r="O244" s="1" t="str">
        <v>Dipropyl ketone</v>
      </c>
      <c r="P244" s="1" t="str">
        <v>Dipropyl ketone</v>
      </c>
      <c r="Q244" s="1" t="str">
        <v>Dipropyl ketone</v>
      </c>
      <c r="R244" s="1" t="str">
        <v>Dipropyl ketone</v>
      </c>
      <c r="S244" s="1" t="str">
        <v>Dipropyl ketone</v>
      </c>
      <c r="T244" s="1" t="str">
        <v>Dipropyl ketone</v>
      </c>
      <c r="U244" s="1" t="str">
        <v>Dipropyl ketone</v>
      </c>
      <c r="V244" s="1" t="str">
        <v>Dipropyl ketone</v>
      </c>
      <c r="W244" s="1" t="str">
        <v>Dipropyl ketone</v>
      </c>
      <c r="X244" s="1" t="str">
        <v>Dipropyl ketone</v>
      </c>
      <c r="Y244" s="1" t="str">
        <v>Dipropyl ketone</v>
      </c>
      <c r="Z244" s="1" t="str">
        <v>Dipropyl ketone</v>
      </c>
      <c r="AA244" s="1" t="str">
        <v>Dipropyl ketone</v>
      </c>
      <c r="AB244" s="1" t="str">
        <v>Dipropyl ketone</v>
      </c>
    </row>
    <row r="245" spans="1:28" x14ac:dyDescent="0.2">
      <c r="A245" s="340" t="s">
        <v>409</v>
      </c>
      <c r="B245" s="174" t="s">
        <v>2163</v>
      </c>
      <c r="C245" s="174">
        <v>566</v>
      </c>
      <c r="D245" s="174"/>
      <c r="E245" s="138"/>
      <c r="I245" s="1" t="str">
        <v>Dipropylene glycol methyl ether</v>
      </c>
      <c r="J245" s="1" t="str">
        <v>Dipropylene glycol methyl ether</v>
      </c>
      <c r="K245" s="1" t="str">
        <v>Dipropylene glycol methyl ether</v>
      </c>
      <c r="L245" s="1" t="str">
        <v>Dipropylene glycol methyl ether</v>
      </c>
      <c r="M245" s="1" t="str">
        <v>Dipropylene glycol methyl ether</v>
      </c>
      <c r="N245" s="1" t="str">
        <v>Dipropylene glycol methyl ether</v>
      </c>
      <c r="O245" s="1" t="str">
        <v>Dipropylene glycol methyl ether</v>
      </c>
      <c r="P245" s="1" t="str">
        <v>Dipropylene glycol methyl ether</v>
      </c>
      <c r="Q245" s="1" t="str">
        <v>Dipropylene glycol methyl ether</v>
      </c>
      <c r="R245" s="1" t="str">
        <v>Dipropylene glycol methyl ether</v>
      </c>
      <c r="S245" s="1" t="str">
        <v>Dipropylene glycol methyl ether</v>
      </c>
      <c r="T245" s="1" t="str">
        <v>Dipropylene glycol methyl ether</v>
      </c>
      <c r="U245" s="1" t="str">
        <v>Dipropylene glycol methyl ether</v>
      </c>
      <c r="V245" s="1" t="str">
        <v>Dipropylene glycol methyl ether</v>
      </c>
      <c r="W245" s="1" t="str">
        <v>Dipropylene glycol methyl ether</v>
      </c>
      <c r="X245" s="1" t="str">
        <v>Dipropylene glycol methyl ether</v>
      </c>
      <c r="Y245" s="1" t="str">
        <v>Dipropylene glycol methyl ether</v>
      </c>
      <c r="Z245" s="1" t="str">
        <v>Dipropylene glycol methyl ether</v>
      </c>
      <c r="AA245" s="1" t="str">
        <v>Dipropylene glycol methyl ether</v>
      </c>
      <c r="AB245" s="1" t="str">
        <v>Dipropylene glycol methyl ether</v>
      </c>
    </row>
    <row r="246" spans="1:28" x14ac:dyDescent="0.2">
      <c r="A246" s="340" t="s">
        <v>1010</v>
      </c>
      <c r="B246" s="174" t="s">
        <v>2123</v>
      </c>
      <c r="C246" s="174">
        <v>6.0000000000000002E-5</v>
      </c>
      <c r="D246" s="174"/>
      <c r="E246" s="138"/>
      <c r="I246" s="1" t="str">
        <v>Diquat - Inhalable</v>
      </c>
      <c r="J246" s="1" t="str">
        <v>Diquat - Inhalable</v>
      </c>
      <c r="K246" s="1" t="str">
        <v>Diquat - Inhalable</v>
      </c>
      <c r="L246" s="1" t="str">
        <v>Diquat - Inhalable</v>
      </c>
      <c r="M246" s="1" t="str">
        <v>Diquat - Inhalable</v>
      </c>
      <c r="N246" s="1" t="str">
        <v>Diquat - Inhalable</v>
      </c>
      <c r="O246" s="1" t="str">
        <v>Diquat - Inhalable</v>
      </c>
      <c r="P246" s="1" t="str">
        <v>Diquat - Inhalable</v>
      </c>
      <c r="Q246" s="1" t="str">
        <v>Diquat - Inhalable</v>
      </c>
      <c r="R246" s="1" t="str">
        <v>Diquat - Inhalable</v>
      </c>
      <c r="S246" s="1" t="str">
        <v>Diquat - Inhalable</v>
      </c>
      <c r="T246" s="1" t="str">
        <v>Diquat - Inhalable</v>
      </c>
      <c r="U246" s="1" t="str">
        <v>Diquat - Inhalable</v>
      </c>
      <c r="V246" s="1" t="str">
        <v>Diquat - Inhalable</v>
      </c>
      <c r="W246" s="1" t="str">
        <v>Diquat - Inhalable</v>
      </c>
      <c r="X246" s="1" t="str">
        <v>Diquat - Inhalable</v>
      </c>
      <c r="Y246" s="1" t="str">
        <v>Diquat - Inhalable</v>
      </c>
      <c r="Z246" s="1" t="str">
        <v>Diquat - Inhalable</v>
      </c>
      <c r="AA246" s="1" t="str">
        <v>Diquat - Inhalable</v>
      </c>
      <c r="AB246" s="1" t="str">
        <v>Diquat - Inhalable</v>
      </c>
    </row>
    <row r="247" spans="1:28" x14ac:dyDescent="0.2">
      <c r="A247" s="340" t="s">
        <v>410</v>
      </c>
      <c r="B247" s="174" t="s">
        <v>411</v>
      </c>
      <c r="C247" s="174">
        <v>1.9</v>
      </c>
      <c r="D247" s="174"/>
      <c r="E247" s="138"/>
      <c r="I247" s="1" t="str">
        <v>Diquat - Respirable</v>
      </c>
      <c r="J247" s="1" t="str">
        <v>Diquat - Respirable</v>
      </c>
      <c r="K247" s="1" t="str">
        <v>Diquat - Respirable</v>
      </c>
      <c r="L247" s="1" t="str">
        <v>Diquat - Respirable</v>
      </c>
      <c r="M247" s="1" t="str">
        <v>Diquat - Respirable</v>
      </c>
      <c r="N247" s="1" t="str">
        <v>Diquat - Respirable</v>
      </c>
      <c r="O247" s="1" t="str">
        <v>Diquat - Respirable</v>
      </c>
      <c r="P247" s="1" t="str">
        <v>Diquat - Respirable</v>
      </c>
      <c r="Q247" s="1" t="str">
        <v>Diquat - Respirable</v>
      </c>
      <c r="R247" s="1" t="str">
        <v>Diquat - Respirable</v>
      </c>
      <c r="S247" s="1" t="str">
        <v>Diquat - Respirable</v>
      </c>
      <c r="T247" s="1" t="str">
        <v>Diquat - Respirable</v>
      </c>
      <c r="U247" s="1" t="str">
        <v>Diquat - Respirable</v>
      </c>
      <c r="V247" s="1" t="str">
        <v>Diquat - Respirable</v>
      </c>
      <c r="W247" s="1" t="str">
        <v>Diquat - Respirable</v>
      </c>
      <c r="X247" s="1" t="str">
        <v>Diquat - Respirable</v>
      </c>
      <c r="Y247" s="1" t="str">
        <v>Diquat - Respirable</v>
      </c>
      <c r="Z247" s="1" t="str">
        <v>Diquat - Respirable</v>
      </c>
      <c r="AA247" s="1" t="str">
        <v>Diquat - Respirable</v>
      </c>
      <c r="AB247" s="1" t="str">
        <v>Diquat - Respirable</v>
      </c>
    </row>
    <row r="248" spans="1:28" x14ac:dyDescent="0.2">
      <c r="A248" s="340" t="s">
        <v>412</v>
      </c>
      <c r="B248" s="174" t="s">
        <v>413</v>
      </c>
      <c r="C248" s="174">
        <v>0.1</v>
      </c>
      <c r="D248" s="174"/>
      <c r="E248" s="138"/>
      <c r="I248" s="1" t="str">
        <v>Di-sec-octyl phthalate</v>
      </c>
      <c r="J248" s="1" t="str">
        <v>Di-sec-octyl phthalate</v>
      </c>
      <c r="K248" s="1" t="str">
        <v>Di-sec-octyl phthalate</v>
      </c>
      <c r="L248" s="1" t="str">
        <v>Di-sec-octyl phthalate</v>
      </c>
      <c r="M248" s="1" t="str">
        <v>Di-sec-octyl phthalate</v>
      </c>
      <c r="N248" s="1" t="str">
        <v>Di-sec-octyl phthalate</v>
      </c>
      <c r="O248" s="1" t="str">
        <v>Di-sec-octyl phthalate</v>
      </c>
      <c r="P248" s="1" t="str">
        <v>Di-sec-octyl phthalate</v>
      </c>
      <c r="Q248" s="1" t="str">
        <v>Di-sec-octyl phthalate</v>
      </c>
      <c r="R248" s="1" t="str">
        <v>Di-sec-octyl phthalate</v>
      </c>
      <c r="S248" s="1" t="str">
        <v>Di-sec-octyl phthalate</v>
      </c>
      <c r="T248" s="1" t="str">
        <v>Di-sec-octyl phthalate</v>
      </c>
      <c r="U248" s="1" t="str">
        <v>Di-sec-octyl phthalate</v>
      </c>
      <c r="V248" s="1" t="str">
        <v>Di-sec-octyl phthalate</v>
      </c>
      <c r="W248" s="1" t="str">
        <v>Di-sec-octyl phthalate</v>
      </c>
      <c r="X248" s="1" t="str">
        <v>Di-sec-octyl phthalate</v>
      </c>
      <c r="Y248" s="1" t="str">
        <v>Di-sec-octyl phthalate</v>
      </c>
      <c r="Z248" s="1" t="str">
        <v>Di-sec-octyl phthalate</v>
      </c>
      <c r="AA248" s="1" t="str">
        <v>Di-sec-octyl phthalate</v>
      </c>
      <c r="AB248" s="1" t="str">
        <v>Di-sec-octyl phthalate</v>
      </c>
    </row>
    <row r="249" spans="1:28" x14ac:dyDescent="0.2">
      <c r="A249" s="340" t="s">
        <v>1009</v>
      </c>
      <c r="B249" s="174" t="s">
        <v>2123</v>
      </c>
      <c r="C249" s="174">
        <v>6.1</v>
      </c>
      <c r="D249" s="174"/>
      <c r="E249" s="138"/>
      <c r="I249" s="1" t="str">
        <v>Disulfiram</v>
      </c>
      <c r="J249" s="1" t="str">
        <v>Disulfiram</v>
      </c>
      <c r="K249" s="1" t="str">
        <v>Disulfiram</v>
      </c>
      <c r="L249" s="1" t="str">
        <v>Disulfiram</v>
      </c>
      <c r="M249" s="1" t="str">
        <v>Disulfiram</v>
      </c>
      <c r="N249" s="1" t="str">
        <v>Disulfiram</v>
      </c>
      <c r="O249" s="1" t="str">
        <v>Disulfiram</v>
      </c>
      <c r="P249" s="1" t="str">
        <v>Disulfiram</v>
      </c>
      <c r="Q249" s="1" t="str">
        <v>Disulfiram</v>
      </c>
      <c r="R249" s="1" t="str">
        <v>Disulfiram</v>
      </c>
      <c r="S249" s="1" t="str">
        <v>Disulfiram</v>
      </c>
      <c r="T249" s="1" t="str">
        <v>Disulfiram</v>
      </c>
      <c r="U249" s="1" t="str">
        <v>Disulfiram</v>
      </c>
      <c r="V249" s="1" t="str">
        <v>Disulfiram</v>
      </c>
      <c r="W249" s="1" t="str">
        <v>Disulfiram</v>
      </c>
      <c r="X249" s="1" t="str">
        <v>Disulfiram</v>
      </c>
      <c r="Y249" s="1" t="str">
        <v>Disulfiram</v>
      </c>
      <c r="Z249" s="1" t="str">
        <v>Disulfiram</v>
      </c>
      <c r="AA249" s="1" t="str">
        <v>Disulfiram</v>
      </c>
      <c r="AB249" s="1" t="str">
        <v>Disulfiram</v>
      </c>
    </row>
    <row r="250" spans="1:28" x14ac:dyDescent="0.2">
      <c r="A250" s="340" t="s">
        <v>414</v>
      </c>
      <c r="B250" s="174" t="s">
        <v>415</v>
      </c>
      <c r="C250" s="174">
        <v>1880</v>
      </c>
      <c r="D250" s="174"/>
      <c r="E250" s="138"/>
      <c r="I250" s="1" t="str">
        <v>Disulfoton</v>
      </c>
      <c r="J250" s="1" t="str">
        <v>Disulfoton</v>
      </c>
      <c r="K250" s="1" t="str">
        <v>Disulfoton</v>
      </c>
      <c r="L250" s="1" t="str">
        <v>Disulfoton</v>
      </c>
      <c r="M250" s="1" t="str">
        <v>Disulfoton</v>
      </c>
      <c r="N250" s="1" t="str">
        <v>Disulfoton</v>
      </c>
      <c r="O250" s="1" t="str">
        <v>Disulfoton</v>
      </c>
      <c r="P250" s="1" t="str">
        <v>Disulfoton</v>
      </c>
      <c r="Q250" s="1" t="str">
        <v>Disulfoton</v>
      </c>
      <c r="R250" s="1" t="str">
        <v>Disulfoton</v>
      </c>
      <c r="S250" s="1" t="str">
        <v>Disulfoton</v>
      </c>
      <c r="T250" s="1" t="str">
        <v>Disulfoton</v>
      </c>
      <c r="U250" s="1" t="str">
        <v>Disulfoton</v>
      </c>
      <c r="V250" s="1" t="str">
        <v>Disulfoton</v>
      </c>
      <c r="W250" s="1" t="str">
        <v>Disulfoton</v>
      </c>
      <c r="X250" s="1" t="str">
        <v>Disulfoton</v>
      </c>
      <c r="Y250" s="1" t="str">
        <v>Disulfoton</v>
      </c>
      <c r="Z250" s="1" t="str">
        <v>Disulfoton</v>
      </c>
      <c r="AA250" s="1" t="str">
        <v>Disulfoton</v>
      </c>
      <c r="AB250" s="1" t="str">
        <v>Disulfoton</v>
      </c>
    </row>
    <row r="251" spans="1:28" x14ac:dyDescent="0.2">
      <c r="A251" s="340" t="s">
        <v>416</v>
      </c>
      <c r="B251" s="174" t="s">
        <v>417</v>
      </c>
      <c r="C251" s="174">
        <v>7.5</v>
      </c>
      <c r="D251" s="174"/>
      <c r="E251" s="138"/>
      <c r="I251" s="1" t="str">
        <v>Diuron</v>
      </c>
      <c r="J251" s="1" t="str">
        <v>Diuron</v>
      </c>
      <c r="K251" s="1" t="str">
        <v>Diuron</v>
      </c>
      <c r="L251" s="1" t="str">
        <v>Diuron</v>
      </c>
      <c r="M251" s="1" t="str">
        <v>Diuron</v>
      </c>
      <c r="N251" s="1" t="str">
        <v>Diuron</v>
      </c>
      <c r="O251" s="1" t="str">
        <v>Diuron</v>
      </c>
      <c r="P251" s="1" t="str">
        <v>Diuron</v>
      </c>
      <c r="Q251" s="1" t="str">
        <v>Diuron</v>
      </c>
      <c r="R251" s="1" t="str">
        <v>Diuron</v>
      </c>
      <c r="S251" s="1" t="str">
        <v>Diuron</v>
      </c>
      <c r="T251" s="1" t="str">
        <v>Diuron</v>
      </c>
      <c r="U251" s="1" t="str">
        <v>Diuron</v>
      </c>
      <c r="V251" s="1" t="str">
        <v>Diuron</v>
      </c>
      <c r="W251" s="1" t="str">
        <v>Diuron</v>
      </c>
      <c r="X251" s="1" t="str">
        <v>Diuron</v>
      </c>
      <c r="Y251" s="1" t="str">
        <v>Diuron</v>
      </c>
      <c r="Z251" s="1" t="str">
        <v>Diuron</v>
      </c>
      <c r="AA251" s="1" t="str">
        <v>Diuron</v>
      </c>
      <c r="AB251" s="1" t="str">
        <v>Diuron</v>
      </c>
    </row>
    <row r="252" spans="1:28" x14ac:dyDescent="0.2">
      <c r="A252" s="340" t="s">
        <v>1453</v>
      </c>
      <c r="B252" s="174" t="s">
        <v>418</v>
      </c>
      <c r="C252" s="174">
        <v>0.4</v>
      </c>
      <c r="D252" s="174"/>
      <c r="E252" s="138"/>
      <c r="I252" s="1" t="str">
        <v>Divinyl benzene</v>
      </c>
      <c r="J252" s="1" t="str">
        <v>Divinyl benzene</v>
      </c>
      <c r="K252" s="1" t="str">
        <v>Divinyl benzene</v>
      </c>
      <c r="L252" s="1" t="str">
        <v>Divinyl benzene</v>
      </c>
      <c r="M252" s="1" t="str">
        <v>Divinyl benzene</v>
      </c>
      <c r="N252" s="1" t="str">
        <v>Divinyl benzene</v>
      </c>
      <c r="O252" s="1" t="str">
        <v>Divinyl benzene</v>
      </c>
      <c r="P252" s="1" t="str">
        <v>Divinyl benzene</v>
      </c>
      <c r="Q252" s="1" t="str">
        <v>Divinyl benzene</v>
      </c>
      <c r="R252" s="1" t="str">
        <v>Divinyl benzene</v>
      </c>
      <c r="S252" s="1" t="str">
        <v>Divinyl benzene</v>
      </c>
      <c r="T252" s="1" t="str">
        <v>Divinyl benzene</v>
      </c>
      <c r="U252" s="1" t="str">
        <v>Divinyl benzene</v>
      </c>
      <c r="V252" s="1" t="str">
        <v>Divinyl benzene</v>
      </c>
      <c r="W252" s="1" t="str">
        <v>Divinyl benzene</v>
      </c>
      <c r="X252" s="1" t="str">
        <v>Divinyl benzene</v>
      </c>
      <c r="Y252" s="1" t="str">
        <v>Divinyl benzene</v>
      </c>
      <c r="Z252" s="1" t="str">
        <v>Divinyl benzene</v>
      </c>
      <c r="AA252" s="1" t="str">
        <v>Divinyl benzene</v>
      </c>
      <c r="AB252" s="1" t="str">
        <v>Divinyl benzene</v>
      </c>
    </row>
    <row r="253" spans="1:28" x14ac:dyDescent="0.2">
      <c r="A253" s="340" t="s">
        <v>419</v>
      </c>
      <c r="B253" s="174" t="s">
        <v>420</v>
      </c>
      <c r="C253" s="174">
        <v>18</v>
      </c>
      <c r="D253" s="174"/>
      <c r="E253" s="138"/>
      <c r="I253" s="1" t="str">
        <v>Emery</v>
      </c>
      <c r="J253" s="1" t="str">
        <v>Emery</v>
      </c>
      <c r="K253" s="1" t="str">
        <v>Emery</v>
      </c>
      <c r="L253" s="1" t="str">
        <v>Emery</v>
      </c>
      <c r="M253" s="1" t="str">
        <v>Emery</v>
      </c>
      <c r="N253" s="1" t="str">
        <v>Emery</v>
      </c>
      <c r="O253" s="1" t="str">
        <v>Emery</v>
      </c>
      <c r="P253" s="1" t="str">
        <v>Emery</v>
      </c>
      <c r="Q253" s="1" t="str">
        <v>Emery</v>
      </c>
      <c r="R253" s="1" t="str">
        <v>Emery</v>
      </c>
      <c r="S253" s="1" t="str">
        <v>Emery</v>
      </c>
      <c r="T253" s="1" t="str">
        <v>Emery</v>
      </c>
      <c r="U253" s="1" t="str">
        <v>Emery</v>
      </c>
      <c r="V253" s="1" t="str">
        <v>Emery</v>
      </c>
      <c r="W253" s="1" t="str">
        <v>Emery</v>
      </c>
      <c r="X253" s="1" t="str">
        <v>Emery</v>
      </c>
      <c r="Y253" s="1" t="str">
        <v>Emery</v>
      </c>
      <c r="Z253" s="1" t="str">
        <v>Emery</v>
      </c>
      <c r="AA253" s="1" t="str">
        <v>Emery</v>
      </c>
      <c r="AB253" s="1" t="str">
        <v>Emery</v>
      </c>
    </row>
    <row r="254" spans="1:28" x14ac:dyDescent="0.2">
      <c r="A254" s="340" t="s">
        <v>421</v>
      </c>
      <c r="B254" s="174" t="s">
        <v>422</v>
      </c>
      <c r="C254" s="174">
        <v>27</v>
      </c>
      <c r="D254" s="174"/>
      <c r="E254" s="138"/>
      <c r="I254" s="1" t="str">
        <v>Endosulfan</v>
      </c>
      <c r="J254" s="1" t="str">
        <v>Endosulfan</v>
      </c>
      <c r="K254" s="1" t="str">
        <v>Endosulfan</v>
      </c>
      <c r="L254" s="1" t="str">
        <v>Endosulfan</v>
      </c>
      <c r="M254" s="1" t="str">
        <v>Endosulfan</v>
      </c>
      <c r="N254" s="1" t="str">
        <v>Endosulfan</v>
      </c>
      <c r="O254" s="1" t="str">
        <v>Endosulfan</v>
      </c>
      <c r="P254" s="1" t="str">
        <v>Endosulfan</v>
      </c>
      <c r="Q254" s="1" t="str">
        <v>Endosulfan</v>
      </c>
      <c r="R254" s="1" t="str">
        <v>Endosulfan</v>
      </c>
      <c r="S254" s="1" t="str">
        <v>Endosulfan</v>
      </c>
      <c r="T254" s="1" t="str">
        <v>Endosulfan</v>
      </c>
      <c r="U254" s="1" t="str">
        <v>Endosulfan</v>
      </c>
      <c r="V254" s="1" t="str">
        <v>Endosulfan</v>
      </c>
      <c r="W254" s="1" t="str">
        <v>Endosulfan</v>
      </c>
      <c r="X254" s="1" t="str">
        <v>Endosulfan</v>
      </c>
      <c r="Y254" s="1" t="str">
        <v>Endosulfan</v>
      </c>
      <c r="Z254" s="1" t="str">
        <v>Endosulfan</v>
      </c>
      <c r="AA254" s="1" t="str">
        <v>Endosulfan</v>
      </c>
      <c r="AB254" s="1" t="str">
        <v>Endosulfan</v>
      </c>
    </row>
    <row r="255" spans="1:28" x14ac:dyDescent="0.2">
      <c r="A255" s="340" t="s">
        <v>1088</v>
      </c>
      <c r="B255" s="256" t="s">
        <v>1089</v>
      </c>
      <c r="C255" s="256">
        <v>1440</v>
      </c>
      <c r="D255" s="174"/>
      <c r="E255" s="138"/>
      <c r="I255" s="1" t="str">
        <v>Endrin</v>
      </c>
      <c r="J255" s="1" t="str">
        <v>Endrin</v>
      </c>
      <c r="K255" s="1" t="str">
        <v>Endrin</v>
      </c>
      <c r="L255" s="1" t="str">
        <v>Endrin</v>
      </c>
      <c r="M255" s="1" t="str">
        <v>Endrin</v>
      </c>
      <c r="N255" s="1" t="str">
        <v>Endrin</v>
      </c>
      <c r="O255" s="1" t="str">
        <v>Endrin</v>
      </c>
      <c r="P255" s="1" t="str">
        <v>Endrin</v>
      </c>
      <c r="Q255" s="1" t="str">
        <v>Endrin</v>
      </c>
      <c r="R255" s="1" t="str">
        <v>Endrin</v>
      </c>
      <c r="S255" s="1" t="str">
        <v>Endrin</v>
      </c>
      <c r="T255" s="1" t="str">
        <v>Endrin</v>
      </c>
      <c r="U255" s="1" t="str">
        <v>Endrin</v>
      </c>
      <c r="V255" s="1" t="str">
        <v>Endrin</v>
      </c>
      <c r="W255" s="1" t="str">
        <v>Endrin</v>
      </c>
      <c r="X255" s="1" t="str">
        <v>Endrin</v>
      </c>
      <c r="Y255" s="1" t="str">
        <v>Endrin</v>
      </c>
      <c r="Z255" s="1" t="str">
        <v>Endrin</v>
      </c>
      <c r="AA255" s="1" t="str">
        <v>Endrin</v>
      </c>
      <c r="AB255" s="1" t="str">
        <v>Endrin</v>
      </c>
    </row>
    <row r="256" spans="1:28" x14ac:dyDescent="0.2">
      <c r="A256" s="340" t="s">
        <v>1007</v>
      </c>
      <c r="B256" s="174" t="s">
        <v>2123</v>
      </c>
      <c r="C256" s="174">
        <v>1880</v>
      </c>
      <c r="D256" s="174"/>
      <c r="E256" s="138"/>
      <c r="I256" s="1" t="str">
        <v>Enflurane</v>
      </c>
      <c r="J256" s="1" t="str">
        <v>Enflurane</v>
      </c>
      <c r="K256" s="1" t="str">
        <v>Enflurane</v>
      </c>
      <c r="L256" s="1" t="str">
        <v>Enflurane</v>
      </c>
      <c r="M256" s="1" t="str">
        <v>Enflurane</v>
      </c>
      <c r="N256" s="1" t="str">
        <v>Enflurane</v>
      </c>
      <c r="O256" s="1" t="str">
        <v>Enflurane</v>
      </c>
      <c r="P256" s="1" t="str">
        <v>Enflurane</v>
      </c>
      <c r="Q256" s="1" t="str">
        <v>Enflurane</v>
      </c>
      <c r="R256" s="1" t="str">
        <v>Enflurane</v>
      </c>
      <c r="S256" s="1" t="str">
        <v>Enflurane</v>
      </c>
      <c r="T256" s="1" t="str">
        <v>Enflurane</v>
      </c>
      <c r="U256" s="1" t="str">
        <v>Enflurane</v>
      </c>
      <c r="V256" s="1" t="str">
        <v>Enflurane</v>
      </c>
      <c r="W256" s="1" t="str">
        <v>Enflurane</v>
      </c>
      <c r="X256" s="1" t="str">
        <v>Enflurane</v>
      </c>
      <c r="Y256" s="1" t="str">
        <v>Enflurane</v>
      </c>
      <c r="Z256" s="1" t="str">
        <v>Enflurane</v>
      </c>
      <c r="AA256" s="1" t="str">
        <v>Enflurane</v>
      </c>
      <c r="AB256" s="1" t="str">
        <v>Enflurane</v>
      </c>
    </row>
    <row r="257" spans="1:28" x14ac:dyDescent="0.2">
      <c r="A257" s="340" t="s">
        <v>423</v>
      </c>
      <c r="B257" s="174" t="s">
        <v>424</v>
      </c>
      <c r="C257" s="174">
        <v>9.1999999999999993</v>
      </c>
      <c r="D257" s="174"/>
      <c r="E257" s="138"/>
      <c r="I257" s="1" t="str">
        <v>Enzymes</v>
      </c>
      <c r="J257" s="1" t="str">
        <v>Enzymes</v>
      </c>
      <c r="K257" s="1" t="str">
        <v>Enzymes</v>
      </c>
      <c r="L257" s="1" t="str">
        <v>Enzymes</v>
      </c>
      <c r="M257" s="1" t="str">
        <v>Enzymes</v>
      </c>
      <c r="N257" s="1" t="str">
        <v>Enzymes</v>
      </c>
      <c r="O257" s="1" t="str">
        <v>Enzymes</v>
      </c>
      <c r="P257" s="1" t="str">
        <v>Enzymes</v>
      </c>
      <c r="Q257" s="1" t="str">
        <v>Enzymes</v>
      </c>
      <c r="R257" s="1" t="str">
        <v>Enzymes</v>
      </c>
      <c r="S257" s="1" t="str">
        <v>Enzymes</v>
      </c>
      <c r="T257" s="1" t="str">
        <v>Enzymes</v>
      </c>
      <c r="U257" s="1" t="str">
        <v>Enzymes</v>
      </c>
      <c r="V257" s="1" t="str">
        <v>Enzymes</v>
      </c>
      <c r="W257" s="1" t="str">
        <v>Enzymes</v>
      </c>
      <c r="X257" s="1" t="str">
        <v>Enzymes</v>
      </c>
      <c r="Y257" s="1" t="str">
        <v>Enzymes</v>
      </c>
      <c r="Z257" s="1" t="str">
        <v>Enzymes</v>
      </c>
      <c r="AA257" s="1" t="str">
        <v>Enzymes</v>
      </c>
      <c r="AB257" s="1" t="str">
        <v>Enzymes</v>
      </c>
    </row>
    <row r="258" spans="1:28" x14ac:dyDescent="0.2">
      <c r="A258" s="340" t="s">
        <v>425</v>
      </c>
      <c r="B258" s="174" t="s">
        <v>426</v>
      </c>
      <c r="C258" s="174">
        <v>131</v>
      </c>
      <c r="D258" s="174"/>
      <c r="E258" s="138"/>
      <c r="I258" s="1" t="str">
        <v>Epichlorohydrln</v>
      </c>
      <c r="J258" s="1" t="str">
        <v>Epichlorohydrln</v>
      </c>
      <c r="K258" s="1" t="str">
        <v>Epichlorohydrln</v>
      </c>
      <c r="L258" s="1" t="str">
        <v>Epichlorohydrln</v>
      </c>
      <c r="M258" s="1" t="str">
        <v>Epichlorohydrln</v>
      </c>
      <c r="N258" s="1" t="str">
        <v>Epichlorohydrln</v>
      </c>
      <c r="O258" s="1" t="str">
        <v>Epichlorohydrln</v>
      </c>
      <c r="P258" s="1" t="str">
        <v>Epichlorohydrln</v>
      </c>
      <c r="Q258" s="1" t="str">
        <v>Epichlorohydrln</v>
      </c>
      <c r="R258" s="1" t="str">
        <v>Epichlorohydrln</v>
      </c>
      <c r="S258" s="1" t="str">
        <v>Epichlorohydrln</v>
      </c>
      <c r="T258" s="1" t="str">
        <v>Epichlorohydrln</v>
      </c>
      <c r="U258" s="1" t="str">
        <v>Epichlorohydrln</v>
      </c>
      <c r="V258" s="1" t="str">
        <v>Epichlorohydrln</v>
      </c>
      <c r="W258" s="1" t="str">
        <v>Epichlorohydrln</v>
      </c>
      <c r="X258" s="1" t="str">
        <v>Epichlorohydrln</v>
      </c>
      <c r="Y258" s="1" t="str">
        <v>Epichlorohydrln</v>
      </c>
      <c r="Z258" s="1" t="str">
        <v>Epichlorohydrln</v>
      </c>
      <c r="AA258" s="1" t="str">
        <v>Epichlorohydrln</v>
      </c>
      <c r="AB258" s="1" t="str">
        <v>Epichlorohydrln</v>
      </c>
    </row>
    <row r="259" spans="1:28" x14ac:dyDescent="0.2">
      <c r="A259" s="340" t="s">
        <v>427</v>
      </c>
      <c r="B259" s="174" t="s">
        <v>428</v>
      </c>
      <c r="C259" s="174">
        <v>434</v>
      </c>
      <c r="D259" s="174"/>
      <c r="E259" s="138"/>
      <c r="I259" s="1" t="str">
        <v>EPN</v>
      </c>
      <c r="J259" s="1" t="str">
        <v>EPN</v>
      </c>
      <c r="K259" s="1" t="str">
        <v>EPN</v>
      </c>
      <c r="L259" s="1" t="str">
        <v>EPN</v>
      </c>
      <c r="M259" s="1" t="str">
        <v>EPN</v>
      </c>
      <c r="N259" s="1" t="str">
        <v>EPN</v>
      </c>
      <c r="O259" s="1" t="str">
        <v>EPN</v>
      </c>
      <c r="P259" s="1" t="str">
        <v>EPN</v>
      </c>
      <c r="Q259" s="1" t="str">
        <v>EPN</v>
      </c>
      <c r="R259" s="1" t="str">
        <v>EPN</v>
      </c>
      <c r="S259" s="1" t="str">
        <v>EPN</v>
      </c>
      <c r="T259" s="1" t="str">
        <v>EPN</v>
      </c>
      <c r="U259" s="1" t="str">
        <v>EPN</v>
      </c>
      <c r="V259" s="1" t="str">
        <v>EPN</v>
      </c>
      <c r="W259" s="1" t="str">
        <v>EPN</v>
      </c>
      <c r="X259" s="1" t="str">
        <v>EPN</v>
      </c>
      <c r="Y259" s="1" t="str">
        <v>EPN</v>
      </c>
      <c r="Z259" s="1" t="str">
        <v>EPN</v>
      </c>
      <c r="AA259" s="1" t="str">
        <v>EPN</v>
      </c>
      <c r="AB259" s="1" t="str">
        <v>EPN</v>
      </c>
    </row>
    <row r="260" spans="1:28" x14ac:dyDescent="0.2">
      <c r="A260" s="340" t="s">
        <v>1547</v>
      </c>
      <c r="B260" s="174" t="s">
        <v>2164</v>
      </c>
      <c r="C260" s="174">
        <v>22</v>
      </c>
      <c r="D260" s="174"/>
      <c r="E260" s="138"/>
      <c r="I260" s="1" t="str">
        <v>Ethanol</v>
      </c>
      <c r="J260" s="1" t="str">
        <v>Ethanol</v>
      </c>
      <c r="K260" s="1" t="str">
        <v>Ethanol</v>
      </c>
      <c r="L260" s="1" t="str">
        <v>Ethanol</v>
      </c>
      <c r="M260" s="1" t="str">
        <v>Ethanol</v>
      </c>
      <c r="N260" s="1" t="str">
        <v>Ethanol</v>
      </c>
      <c r="O260" s="1" t="str">
        <v>Ethanol</v>
      </c>
      <c r="P260" s="1" t="str">
        <v>Ethanol</v>
      </c>
      <c r="Q260" s="1" t="str">
        <v>Ethanol</v>
      </c>
      <c r="R260" s="1" t="str">
        <v>Ethanol</v>
      </c>
      <c r="S260" s="1" t="str">
        <v>Ethanol</v>
      </c>
      <c r="T260" s="1" t="str">
        <v>Ethanol</v>
      </c>
      <c r="U260" s="1" t="str">
        <v>Ethanol</v>
      </c>
      <c r="V260" s="1" t="str">
        <v>Ethanol</v>
      </c>
      <c r="W260" s="1" t="str">
        <v>Ethanol</v>
      </c>
      <c r="X260" s="1" t="str">
        <v>Ethanol</v>
      </c>
      <c r="Y260" s="1" t="str">
        <v>Ethanol</v>
      </c>
      <c r="Z260" s="1" t="str">
        <v>Ethanol</v>
      </c>
      <c r="AA260" s="1" t="str">
        <v>Ethanol</v>
      </c>
      <c r="AB260" s="1" t="str">
        <v>Ethanol</v>
      </c>
    </row>
    <row r="261" spans="1:28" x14ac:dyDescent="0.2">
      <c r="A261" s="340" t="s">
        <v>429</v>
      </c>
      <c r="B261" s="174" t="s">
        <v>430</v>
      </c>
      <c r="C261" s="174">
        <v>234</v>
      </c>
      <c r="D261" s="174"/>
      <c r="E261" s="138"/>
      <c r="I261" s="1" t="str">
        <v>Ethanolamine</v>
      </c>
      <c r="J261" s="1" t="str">
        <v>Ethanolamine</v>
      </c>
      <c r="K261" s="1" t="str">
        <v>Ethanolamine</v>
      </c>
      <c r="L261" s="1" t="str">
        <v>Ethanolamine</v>
      </c>
      <c r="M261" s="1" t="str">
        <v>Ethanolamine</v>
      </c>
      <c r="N261" s="1" t="str">
        <v>Ethanolamine</v>
      </c>
      <c r="O261" s="1" t="str">
        <v>Ethanolamine</v>
      </c>
      <c r="P261" s="1" t="str">
        <v>Ethanolamine</v>
      </c>
      <c r="Q261" s="1" t="str">
        <v>Ethanolamine</v>
      </c>
      <c r="R261" s="1" t="str">
        <v>Ethanolamine</v>
      </c>
      <c r="S261" s="1" t="str">
        <v>Ethanolamine</v>
      </c>
      <c r="T261" s="1" t="str">
        <v>Ethanolamine</v>
      </c>
      <c r="U261" s="1" t="str">
        <v>Ethanolamine</v>
      </c>
      <c r="V261" s="1" t="str">
        <v>Ethanolamine</v>
      </c>
      <c r="W261" s="1" t="str">
        <v>Ethanolamine</v>
      </c>
      <c r="X261" s="1" t="str">
        <v>Ethanolamine</v>
      </c>
      <c r="Y261" s="1" t="str">
        <v>Ethanolamine</v>
      </c>
      <c r="Z261" s="1" t="str">
        <v>Ethanolamine</v>
      </c>
      <c r="AA261" s="1" t="str">
        <v>Ethanolamine</v>
      </c>
      <c r="AB261" s="1" t="str">
        <v>Ethanolamine</v>
      </c>
    </row>
    <row r="262" spans="1:28" x14ac:dyDescent="0.2">
      <c r="A262" s="340" t="s">
        <v>1548</v>
      </c>
      <c r="B262" s="174" t="s">
        <v>2165</v>
      </c>
      <c r="C262" s="174">
        <v>264</v>
      </c>
      <c r="D262" s="174"/>
      <c r="E262" s="138"/>
      <c r="I262" s="1" t="str">
        <v>Ethion</v>
      </c>
      <c r="J262" s="1" t="str">
        <v>Ethion</v>
      </c>
      <c r="K262" s="1" t="str">
        <v>Ethion</v>
      </c>
      <c r="L262" s="1" t="str">
        <v>Ethion</v>
      </c>
      <c r="M262" s="1" t="str">
        <v>Ethion</v>
      </c>
      <c r="N262" s="1" t="str">
        <v>Ethion</v>
      </c>
      <c r="O262" s="1" t="str">
        <v>Ethion</v>
      </c>
      <c r="P262" s="1" t="str">
        <v>Ethion</v>
      </c>
      <c r="Q262" s="1" t="str">
        <v>Ethion</v>
      </c>
      <c r="R262" s="1" t="str">
        <v>Ethion</v>
      </c>
      <c r="S262" s="1" t="str">
        <v>Ethion</v>
      </c>
      <c r="T262" s="1" t="str">
        <v>Ethion</v>
      </c>
      <c r="U262" s="1" t="str">
        <v>Ethion</v>
      </c>
      <c r="V262" s="1" t="str">
        <v>Ethion</v>
      </c>
      <c r="W262" s="1" t="str">
        <v>Ethion</v>
      </c>
      <c r="X262" s="1" t="str">
        <v>Ethion</v>
      </c>
      <c r="Y262" s="1" t="str">
        <v>Ethion</v>
      </c>
      <c r="Z262" s="1" t="str">
        <v>Ethion</v>
      </c>
      <c r="AA262" s="1" t="str">
        <v>Ethion</v>
      </c>
      <c r="AB262" s="1" t="str">
        <v>Ethion</v>
      </c>
    </row>
    <row r="263" spans="1:28" x14ac:dyDescent="0.2">
      <c r="A263" s="340" t="s">
        <v>431</v>
      </c>
      <c r="B263" s="174" t="s">
        <v>432</v>
      </c>
      <c r="C263" s="174">
        <v>3.3</v>
      </c>
      <c r="D263" s="174" t="s">
        <v>433</v>
      </c>
      <c r="E263" s="138"/>
      <c r="I263" s="1" t="str">
        <v>Ethyl acetate</v>
      </c>
      <c r="J263" s="1" t="str">
        <v>Ethyl acetate</v>
      </c>
      <c r="K263" s="1" t="str">
        <v>Ethyl acetate</v>
      </c>
      <c r="L263" s="1" t="str">
        <v>Ethyl acetate</v>
      </c>
      <c r="M263" s="1" t="str">
        <v>Ethyl acetate</v>
      </c>
      <c r="N263" s="1" t="str">
        <v>Ethyl acetate</v>
      </c>
      <c r="O263" s="1" t="str">
        <v>Ethyl acetate</v>
      </c>
      <c r="P263" s="1" t="str">
        <v>Ethyl acetate</v>
      </c>
      <c r="Q263" s="1" t="str">
        <v>Ethyl acetate</v>
      </c>
      <c r="R263" s="1" t="str">
        <v>Ethyl acetate</v>
      </c>
      <c r="S263" s="1" t="str">
        <v>Ethyl acetate</v>
      </c>
      <c r="T263" s="1" t="str">
        <v>Ethyl acetate</v>
      </c>
      <c r="U263" s="1" t="str">
        <v>Ethyl acetate</v>
      </c>
      <c r="V263" s="1" t="str">
        <v>Ethyl acetate</v>
      </c>
      <c r="W263" s="1" t="str">
        <v>Ethyl acetate</v>
      </c>
      <c r="X263" s="1" t="str">
        <v>Ethyl acetate</v>
      </c>
      <c r="Y263" s="1" t="str">
        <v>Ethyl acetate</v>
      </c>
      <c r="Z263" s="1" t="str">
        <v>Ethyl acetate</v>
      </c>
      <c r="AA263" s="1" t="str">
        <v>Ethyl acetate</v>
      </c>
      <c r="AB263" s="1" t="str">
        <v>Ethyl acetate</v>
      </c>
    </row>
    <row r="264" spans="1:28" x14ac:dyDescent="0.2">
      <c r="A264" s="340" t="s">
        <v>434</v>
      </c>
      <c r="B264" s="174" t="s">
        <v>2155</v>
      </c>
      <c r="C264" s="174">
        <v>25</v>
      </c>
      <c r="D264" s="174"/>
      <c r="E264" s="138"/>
      <c r="I264" s="1" t="str">
        <v>Ethyl alcohol</v>
      </c>
      <c r="J264" s="1" t="str">
        <v>Ethyl alcohol</v>
      </c>
      <c r="K264" s="1" t="str">
        <v>Ethyl alcohol</v>
      </c>
      <c r="L264" s="1" t="str">
        <v>Ethyl alcohol</v>
      </c>
      <c r="M264" s="1" t="str">
        <v>Ethyl alcohol</v>
      </c>
      <c r="N264" s="1" t="str">
        <v>Ethyl alcohol</v>
      </c>
      <c r="O264" s="1" t="str">
        <v>Ethyl alcohol</v>
      </c>
      <c r="P264" s="1" t="str">
        <v>Ethyl alcohol</v>
      </c>
      <c r="Q264" s="1" t="str">
        <v>Ethyl alcohol</v>
      </c>
      <c r="R264" s="1" t="str">
        <v>Ethyl alcohol</v>
      </c>
      <c r="S264" s="1" t="str">
        <v>Ethyl alcohol</v>
      </c>
      <c r="T264" s="1" t="str">
        <v>Ethyl alcohol</v>
      </c>
      <c r="U264" s="1" t="str">
        <v>Ethyl alcohol</v>
      </c>
      <c r="V264" s="1" t="str">
        <v>Ethyl alcohol</v>
      </c>
      <c r="W264" s="1" t="str">
        <v>Ethyl alcohol</v>
      </c>
      <c r="X264" s="1" t="str">
        <v>Ethyl alcohol</v>
      </c>
      <c r="Y264" s="1" t="str">
        <v>Ethyl alcohol</v>
      </c>
      <c r="Z264" s="1" t="str">
        <v>Ethyl alcohol</v>
      </c>
      <c r="AA264" s="1" t="str">
        <v>Ethyl alcohol</v>
      </c>
      <c r="AB264" s="1" t="str">
        <v>Ethyl alcohol</v>
      </c>
    </row>
    <row r="265" spans="1:28" x14ac:dyDescent="0.2">
      <c r="A265" s="340" t="s">
        <v>435</v>
      </c>
      <c r="B265" s="174" t="s">
        <v>436</v>
      </c>
      <c r="C265" s="174">
        <v>40</v>
      </c>
      <c r="D265" s="174"/>
      <c r="E265" s="138"/>
      <c r="I265" s="1" t="str">
        <v>Ethyl amyl ketone</v>
      </c>
      <c r="J265" s="1" t="str">
        <v>Ethyl amyl ketone</v>
      </c>
      <c r="K265" s="1" t="str">
        <v>Ethyl amyl ketone</v>
      </c>
      <c r="L265" s="1" t="str">
        <v>Ethyl amyl ketone</v>
      </c>
      <c r="M265" s="1" t="str">
        <v>Ethyl amyl ketone</v>
      </c>
      <c r="N265" s="1" t="str">
        <v>Ethyl amyl ketone</v>
      </c>
      <c r="O265" s="1" t="str">
        <v>Ethyl amyl ketone</v>
      </c>
      <c r="P265" s="1" t="str">
        <v>Ethyl amyl ketone</v>
      </c>
      <c r="Q265" s="1" t="str">
        <v>Ethyl amyl ketone</v>
      </c>
      <c r="R265" s="1" t="str">
        <v>Ethyl amyl ketone</v>
      </c>
      <c r="S265" s="1" t="str">
        <v>Ethyl amyl ketone</v>
      </c>
      <c r="T265" s="1" t="str">
        <v>Ethyl amyl ketone</v>
      </c>
      <c r="U265" s="1" t="str">
        <v>Ethyl amyl ketone</v>
      </c>
      <c r="V265" s="1" t="str">
        <v>Ethyl amyl ketone</v>
      </c>
      <c r="W265" s="1" t="str">
        <v>Ethyl amyl ketone</v>
      </c>
      <c r="X265" s="1" t="str">
        <v>Ethyl amyl ketone</v>
      </c>
      <c r="Y265" s="1" t="str">
        <v>Ethyl amyl ketone</v>
      </c>
      <c r="Z265" s="1" t="str">
        <v>Ethyl amyl ketone</v>
      </c>
      <c r="AA265" s="1" t="str">
        <v>Ethyl amyl ketone</v>
      </c>
      <c r="AB265" s="1" t="str">
        <v>Ethyl amyl ketone</v>
      </c>
    </row>
    <row r="266" spans="1:28" x14ac:dyDescent="0.2">
      <c r="A266" s="340" t="s">
        <v>1008</v>
      </c>
      <c r="B266" s="174" t="s">
        <v>2123</v>
      </c>
      <c r="C266" s="174">
        <v>24</v>
      </c>
      <c r="D266" s="174"/>
      <c r="E266" s="138"/>
      <c r="I266" s="1" t="str">
        <v>Ethyl benzene</v>
      </c>
      <c r="J266" s="1" t="str">
        <v>Ethyl benzene</v>
      </c>
      <c r="K266" s="1" t="str">
        <v>Ethyl benzene</v>
      </c>
      <c r="L266" s="1" t="str">
        <v>Ethyl benzene</v>
      </c>
      <c r="M266" s="1" t="str">
        <v>Ethyl benzene</v>
      </c>
      <c r="N266" s="1" t="str">
        <v>Ethyl benzene</v>
      </c>
      <c r="O266" s="1" t="str">
        <v>Ethyl benzene</v>
      </c>
      <c r="P266" s="1" t="str">
        <v>Ethyl benzene</v>
      </c>
      <c r="Q266" s="1" t="str">
        <v>Ethyl benzene</v>
      </c>
      <c r="R266" s="1" t="str">
        <v>Ethyl benzene</v>
      </c>
      <c r="S266" s="1" t="str">
        <v>Ethyl benzene</v>
      </c>
      <c r="T266" s="1" t="str">
        <v>Ethyl benzene</v>
      </c>
      <c r="U266" s="1" t="str">
        <v>Ethyl benzene</v>
      </c>
      <c r="V266" s="1" t="str">
        <v>Ethyl benzene</v>
      </c>
      <c r="W266" s="1" t="str">
        <v>Ethyl benzene</v>
      </c>
      <c r="X266" s="1" t="str">
        <v>Ethyl benzene</v>
      </c>
      <c r="Y266" s="1" t="str">
        <v>Ethyl benzene</v>
      </c>
      <c r="Z266" s="1" t="str">
        <v>Ethyl benzene</v>
      </c>
      <c r="AA266" s="1" t="str">
        <v>Ethyl benzene</v>
      </c>
      <c r="AB266" s="1" t="str">
        <v>Ethyl benzene</v>
      </c>
    </row>
    <row r="267" spans="1:28" x14ac:dyDescent="0.2">
      <c r="A267" s="340" t="s">
        <v>1549</v>
      </c>
      <c r="B267" s="174" t="s">
        <v>437</v>
      </c>
      <c r="C267" s="174">
        <v>1.8</v>
      </c>
      <c r="D267" s="174"/>
      <c r="E267" s="138"/>
      <c r="I267" s="1" t="str">
        <v>Ethyl bromide</v>
      </c>
      <c r="J267" s="1" t="str">
        <v>Ethyl bromide</v>
      </c>
      <c r="K267" s="1" t="str">
        <v>Ethyl bromide</v>
      </c>
      <c r="L267" s="1" t="str">
        <v>Ethyl bromide</v>
      </c>
      <c r="M267" s="1" t="str">
        <v>Ethyl bromide</v>
      </c>
      <c r="N267" s="1" t="str">
        <v>Ethyl bromide</v>
      </c>
      <c r="O267" s="1" t="str">
        <v>Ethyl bromide</v>
      </c>
      <c r="P267" s="1" t="str">
        <v>Ethyl bromide</v>
      </c>
      <c r="Q267" s="1" t="str">
        <v>Ethyl bromide</v>
      </c>
      <c r="R267" s="1" t="str">
        <v>Ethyl bromide</v>
      </c>
      <c r="S267" s="1" t="str">
        <v>Ethyl bromide</v>
      </c>
      <c r="T267" s="1" t="str">
        <v>Ethyl bromide</v>
      </c>
      <c r="U267" s="1" t="str">
        <v>Ethyl bromide</v>
      </c>
      <c r="V267" s="1" t="str">
        <v>Ethyl bromide</v>
      </c>
      <c r="W267" s="1" t="str">
        <v>Ethyl bromide</v>
      </c>
      <c r="X267" s="1" t="str">
        <v>Ethyl bromide</v>
      </c>
      <c r="Y267" s="1" t="str">
        <v>Ethyl bromide</v>
      </c>
      <c r="Z267" s="1" t="str">
        <v>Ethyl bromide</v>
      </c>
      <c r="AA267" s="1" t="str">
        <v>Ethyl bromide</v>
      </c>
      <c r="AB267" s="1" t="str">
        <v>Ethyl bromide</v>
      </c>
    </row>
    <row r="268" spans="1:28" x14ac:dyDescent="0.2">
      <c r="A268" s="340" t="s">
        <v>438</v>
      </c>
      <c r="B268" s="174" t="s">
        <v>439</v>
      </c>
      <c r="C268" s="174">
        <v>0.88</v>
      </c>
      <c r="D268" s="174"/>
      <c r="E268" s="138"/>
      <c r="I268" s="1" t="str">
        <v>Ethyl butyl ketone</v>
      </c>
      <c r="J268" s="1" t="str">
        <v>Ethyl butyl ketone</v>
      </c>
      <c r="K268" s="1" t="str">
        <v>Ethyl butyl ketone</v>
      </c>
      <c r="L268" s="1" t="str">
        <v>Ethyl butyl ketone</v>
      </c>
      <c r="M268" s="1" t="str">
        <v>Ethyl butyl ketone</v>
      </c>
      <c r="N268" s="1" t="str">
        <v>Ethyl butyl ketone</v>
      </c>
      <c r="O268" s="1" t="str">
        <v>Ethyl butyl ketone</v>
      </c>
      <c r="P268" s="1" t="str">
        <v>Ethyl butyl ketone</v>
      </c>
      <c r="Q268" s="1" t="str">
        <v>Ethyl butyl ketone</v>
      </c>
      <c r="R268" s="1" t="str">
        <v>Ethyl butyl ketone</v>
      </c>
      <c r="S268" s="1" t="str">
        <v>Ethyl butyl ketone</v>
      </c>
      <c r="T268" s="1" t="str">
        <v>Ethyl butyl ketone</v>
      </c>
      <c r="U268" s="1" t="str">
        <v>Ethyl butyl ketone</v>
      </c>
      <c r="V268" s="1" t="str">
        <v>Ethyl butyl ketone</v>
      </c>
      <c r="W268" s="1" t="str">
        <v>Ethyl butyl ketone</v>
      </c>
      <c r="X268" s="1" t="str">
        <v>Ethyl butyl ketone</v>
      </c>
      <c r="Y268" s="1" t="str">
        <v>Ethyl butyl ketone</v>
      </c>
      <c r="Z268" s="1" t="str">
        <v>Ethyl butyl ketone</v>
      </c>
      <c r="AA268" s="1" t="str">
        <v>Ethyl butyl ketone</v>
      </c>
      <c r="AB268" s="1" t="str">
        <v>Ethyl butyl ketone</v>
      </c>
    </row>
    <row r="269" spans="1:28" x14ac:dyDescent="0.2">
      <c r="A269" s="340" t="s">
        <v>1090</v>
      </c>
      <c r="B269" s="256" t="s">
        <v>1091</v>
      </c>
      <c r="C269" s="256">
        <v>1210</v>
      </c>
      <c r="D269" s="174"/>
      <c r="E269" s="138"/>
      <c r="I269" s="1" t="str">
        <v>Ethyl chloride</v>
      </c>
      <c r="J269" s="1" t="str">
        <v>Ethyl chloride</v>
      </c>
      <c r="K269" s="1" t="str">
        <v>Ethyl chloride</v>
      </c>
      <c r="L269" s="1" t="str">
        <v>Ethyl chloride</v>
      </c>
      <c r="M269" s="1" t="str">
        <v>Ethyl chloride</v>
      </c>
      <c r="N269" s="1" t="str">
        <v>Ethyl chloride</v>
      </c>
      <c r="O269" s="1" t="str">
        <v>Ethyl chloride</v>
      </c>
      <c r="P269" s="1" t="str">
        <v>Ethyl chloride</v>
      </c>
      <c r="Q269" s="1" t="str">
        <v>Ethyl chloride</v>
      </c>
      <c r="R269" s="1" t="str">
        <v>Ethyl chloride</v>
      </c>
      <c r="S269" s="1" t="str">
        <v>Ethyl chloride</v>
      </c>
      <c r="T269" s="1" t="str">
        <v>Ethyl chloride</v>
      </c>
      <c r="U269" s="1" t="str">
        <v>Ethyl chloride</v>
      </c>
      <c r="V269" s="1" t="str">
        <v>Ethyl chloride</v>
      </c>
      <c r="W269" s="1" t="str">
        <v>Ethyl chloride</v>
      </c>
      <c r="X269" s="1" t="str">
        <v>Ethyl chloride</v>
      </c>
      <c r="Y269" s="1" t="str">
        <v>Ethyl chloride</v>
      </c>
      <c r="Z269" s="1" t="str">
        <v>Ethyl chloride</v>
      </c>
      <c r="AA269" s="1" t="str">
        <v>Ethyl chloride</v>
      </c>
      <c r="AB269" s="1" t="str">
        <v>Ethyl chloride</v>
      </c>
    </row>
    <row r="270" spans="1:28" x14ac:dyDescent="0.2">
      <c r="A270" s="340" t="s">
        <v>1550</v>
      </c>
      <c r="B270" s="174" t="s">
        <v>440</v>
      </c>
      <c r="C270" s="174">
        <v>303</v>
      </c>
      <c r="D270" s="174"/>
      <c r="E270" s="138"/>
      <c r="I270" s="1" t="str">
        <v>Ethyl Ether</v>
      </c>
      <c r="J270" s="1" t="str">
        <v>Ethyl Ether</v>
      </c>
      <c r="K270" s="1" t="str">
        <v>Ethyl Ether</v>
      </c>
      <c r="L270" s="1" t="str">
        <v>Ethyl Ether</v>
      </c>
      <c r="M270" s="1" t="str">
        <v>Ethyl Ether</v>
      </c>
      <c r="N270" s="1" t="str">
        <v>Ethyl Ether</v>
      </c>
      <c r="O270" s="1" t="str">
        <v>Ethyl Ether</v>
      </c>
      <c r="P270" s="1" t="str">
        <v>Ethyl Ether</v>
      </c>
      <c r="Q270" s="1" t="str">
        <v>Ethyl Ether</v>
      </c>
      <c r="R270" s="1" t="str">
        <v>Ethyl Ether</v>
      </c>
      <c r="S270" s="1" t="str">
        <v>Ethyl Ether</v>
      </c>
      <c r="T270" s="1" t="str">
        <v>Ethyl Ether</v>
      </c>
      <c r="U270" s="1" t="str">
        <v>Ethyl Ether</v>
      </c>
      <c r="V270" s="1" t="str">
        <v>Ethyl Ether</v>
      </c>
      <c r="W270" s="1" t="str">
        <v>Ethyl Ether</v>
      </c>
      <c r="X270" s="1" t="str">
        <v>Ethyl Ether</v>
      </c>
      <c r="Y270" s="1" t="str">
        <v>Ethyl Ether</v>
      </c>
      <c r="Z270" s="1" t="str">
        <v>Ethyl Ether</v>
      </c>
      <c r="AA270" s="1" t="str">
        <v>Ethyl Ether</v>
      </c>
      <c r="AB270" s="1" t="str">
        <v>Ethyl Ether</v>
      </c>
    </row>
    <row r="271" spans="1:28" x14ac:dyDescent="0.2">
      <c r="A271" s="340" t="s">
        <v>1006</v>
      </c>
      <c r="B271" s="174" t="s">
        <v>2123</v>
      </c>
      <c r="C271" s="174">
        <v>405</v>
      </c>
      <c r="D271" s="174"/>
      <c r="E271" s="138"/>
      <c r="I271" s="1" t="str">
        <v>Ethyl formate</v>
      </c>
      <c r="J271" s="1" t="str">
        <v>Ethyl formate</v>
      </c>
      <c r="K271" s="1" t="str">
        <v>Ethyl formate</v>
      </c>
      <c r="L271" s="1" t="str">
        <v>Ethyl formate</v>
      </c>
      <c r="M271" s="1" t="str">
        <v>Ethyl formate</v>
      </c>
      <c r="N271" s="1" t="str">
        <v>Ethyl formate</v>
      </c>
      <c r="O271" s="1" t="str">
        <v>Ethyl formate</v>
      </c>
      <c r="P271" s="1" t="str">
        <v>Ethyl formate</v>
      </c>
      <c r="Q271" s="1" t="str">
        <v>Ethyl formate</v>
      </c>
      <c r="R271" s="1" t="str">
        <v>Ethyl formate</v>
      </c>
      <c r="S271" s="1" t="str">
        <v>Ethyl formate</v>
      </c>
      <c r="T271" s="1" t="str">
        <v>Ethyl formate</v>
      </c>
      <c r="U271" s="1" t="str">
        <v>Ethyl formate</v>
      </c>
      <c r="V271" s="1" t="str">
        <v>Ethyl formate</v>
      </c>
      <c r="W271" s="1" t="str">
        <v>Ethyl formate</v>
      </c>
      <c r="X271" s="1" t="str">
        <v>Ethyl formate</v>
      </c>
      <c r="Y271" s="1" t="str">
        <v>Ethyl formate</v>
      </c>
      <c r="Z271" s="1" t="str">
        <v>Ethyl formate</v>
      </c>
      <c r="AA271" s="1" t="str">
        <v>Ethyl formate</v>
      </c>
      <c r="AB271" s="1" t="str">
        <v>Ethyl formate</v>
      </c>
    </row>
    <row r="272" spans="1:28" x14ac:dyDescent="0.2">
      <c r="A272" s="340" t="s">
        <v>441</v>
      </c>
      <c r="B272" s="174" t="s">
        <v>442</v>
      </c>
      <c r="C272" s="174">
        <v>24</v>
      </c>
      <c r="D272" s="174"/>
      <c r="E272" s="138"/>
      <c r="I272" s="1" t="str">
        <v>Ethyl silicate</v>
      </c>
      <c r="J272" s="1" t="str">
        <v>Ethyl silicate</v>
      </c>
      <c r="K272" s="1" t="str">
        <v>Ethyl silicate</v>
      </c>
      <c r="L272" s="1" t="str">
        <v>Ethyl silicate</v>
      </c>
      <c r="M272" s="1" t="str">
        <v>Ethyl silicate</v>
      </c>
      <c r="N272" s="1" t="str">
        <v>Ethyl silicate</v>
      </c>
      <c r="O272" s="1" t="str">
        <v>Ethyl silicate</v>
      </c>
      <c r="P272" s="1" t="str">
        <v>Ethyl silicate</v>
      </c>
      <c r="Q272" s="1" t="str">
        <v>Ethyl silicate</v>
      </c>
      <c r="R272" s="1" t="str">
        <v>Ethyl silicate</v>
      </c>
      <c r="S272" s="1" t="str">
        <v>Ethyl silicate</v>
      </c>
      <c r="T272" s="1" t="str">
        <v>Ethyl silicate</v>
      </c>
      <c r="U272" s="1" t="str">
        <v>Ethyl silicate</v>
      </c>
      <c r="V272" s="1" t="str">
        <v>Ethyl silicate</v>
      </c>
      <c r="W272" s="1" t="str">
        <v>Ethyl silicate</v>
      </c>
      <c r="X272" s="1" t="str">
        <v>Ethyl silicate</v>
      </c>
      <c r="Y272" s="1" t="str">
        <v>Ethyl silicate</v>
      </c>
      <c r="Z272" s="1" t="str">
        <v>Ethyl silicate</v>
      </c>
      <c r="AA272" s="1" t="str">
        <v>Ethyl silicate</v>
      </c>
      <c r="AB272" s="1" t="str">
        <v>Ethyl silicate</v>
      </c>
    </row>
    <row r="273" spans="1:28" x14ac:dyDescent="0.2">
      <c r="A273" s="340" t="s">
        <v>1551</v>
      </c>
      <c r="B273" s="174" t="s">
        <v>443</v>
      </c>
      <c r="C273" s="174">
        <v>85</v>
      </c>
      <c r="D273" s="174"/>
      <c r="E273" s="138"/>
      <c r="I273" s="1" t="str">
        <v>Ethylamine</v>
      </c>
      <c r="J273" s="1" t="str">
        <v>Ethylamine</v>
      </c>
      <c r="K273" s="1" t="str">
        <v>Ethylamine</v>
      </c>
      <c r="L273" s="1" t="str">
        <v>Ethylamine</v>
      </c>
      <c r="M273" s="1" t="str">
        <v>Ethylamine</v>
      </c>
      <c r="N273" s="1" t="str">
        <v>Ethylamine</v>
      </c>
      <c r="O273" s="1" t="str">
        <v>Ethylamine</v>
      </c>
      <c r="P273" s="1" t="str">
        <v>Ethylamine</v>
      </c>
      <c r="Q273" s="1" t="str">
        <v>Ethylamine</v>
      </c>
      <c r="R273" s="1" t="str">
        <v>Ethylamine</v>
      </c>
      <c r="S273" s="1" t="str">
        <v>Ethylamine</v>
      </c>
      <c r="T273" s="1" t="str">
        <v>Ethylamine</v>
      </c>
      <c r="U273" s="1" t="str">
        <v>Ethylamine</v>
      </c>
      <c r="V273" s="1" t="str">
        <v>Ethylamine</v>
      </c>
      <c r="W273" s="1" t="str">
        <v>Ethylamine</v>
      </c>
      <c r="X273" s="1" t="str">
        <v>Ethylamine</v>
      </c>
      <c r="Y273" s="1" t="str">
        <v>Ethylamine</v>
      </c>
      <c r="Z273" s="1" t="str">
        <v>Ethylamine</v>
      </c>
      <c r="AA273" s="1" t="str">
        <v>Ethylamine</v>
      </c>
      <c r="AB273" s="1" t="str">
        <v>Ethylamine</v>
      </c>
    </row>
    <row r="274" spans="1:28" x14ac:dyDescent="0.2">
      <c r="A274" s="340" t="s">
        <v>444</v>
      </c>
      <c r="B274" s="174" t="s">
        <v>445</v>
      </c>
      <c r="C274" s="174">
        <v>0.1</v>
      </c>
      <c r="D274" s="174"/>
      <c r="E274" s="138"/>
      <c r="I274" s="1" t="str">
        <v>Ethylene chlorohydrin</v>
      </c>
      <c r="J274" s="1" t="str">
        <v>Ethylene chlorohydrin</v>
      </c>
      <c r="K274" s="1" t="str">
        <v>Ethylene chlorohydrin</v>
      </c>
      <c r="L274" s="1" t="str">
        <v>Ethylene chlorohydrin</v>
      </c>
      <c r="M274" s="1" t="str">
        <v>Ethylene chlorohydrin</v>
      </c>
      <c r="N274" s="1" t="str">
        <v>Ethylene chlorohydrin</v>
      </c>
      <c r="O274" s="1" t="str">
        <v>Ethylene chlorohydrin</v>
      </c>
      <c r="P274" s="1" t="str">
        <v>Ethylene chlorohydrin</v>
      </c>
      <c r="Q274" s="1" t="str">
        <v>Ethylene chlorohydrin</v>
      </c>
      <c r="R274" s="1" t="str">
        <v>Ethylene chlorohydrin</v>
      </c>
      <c r="S274" s="1" t="str">
        <v>Ethylene chlorohydrin</v>
      </c>
      <c r="T274" s="1" t="str">
        <v>Ethylene chlorohydrin</v>
      </c>
      <c r="U274" s="1" t="str">
        <v>Ethylene chlorohydrin</v>
      </c>
      <c r="V274" s="1" t="str">
        <v>Ethylene chlorohydrin</v>
      </c>
      <c r="W274" s="1" t="str">
        <v>Ethylene chlorohydrin</v>
      </c>
      <c r="X274" s="1" t="str">
        <v>Ethylene chlorohydrin</v>
      </c>
      <c r="Y274" s="1" t="str">
        <v>Ethylene chlorohydrin</v>
      </c>
      <c r="Z274" s="1" t="str">
        <v>Ethylene chlorohydrin</v>
      </c>
      <c r="AA274" s="1" t="str">
        <v>Ethylene chlorohydrin</v>
      </c>
      <c r="AB274" s="1" t="str">
        <v>Ethylene chlorohydrin</v>
      </c>
    </row>
    <row r="275" spans="1:28" x14ac:dyDescent="0.2">
      <c r="A275" s="340" t="s">
        <v>446</v>
      </c>
      <c r="B275" s="174" t="s">
        <v>447</v>
      </c>
      <c r="C275" s="174">
        <v>0.1</v>
      </c>
      <c r="D275" s="174"/>
      <c r="E275" s="138"/>
      <c r="I275" s="1" t="str">
        <v>Ethylene dichloride</v>
      </c>
      <c r="J275" s="1" t="str">
        <v>Ethylene dichloride</v>
      </c>
      <c r="K275" s="1" t="str">
        <v>Ethylene dichloride</v>
      </c>
      <c r="L275" s="1" t="str">
        <v>Ethylene dichloride</v>
      </c>
      <c r="M275" s="1" t="str">
        <v>Ethylene dichloride</v>
      </c>
      <c r="N275" s="1" t="str">
        <v>Ethylene dichloride</v>
      </c>
      <c r="O275" s="1" t="str">
        <v>Ethylene dichloride</v>
      </c>
      <c r="P275" s="1" t="str">
        <v>Ethylene dichloride</v>
      </c>
      <c r="Q275" s="1" t="str">
        <v>Ethylene dichloride</v>
      </c>
      <c r="R275" s="1" t="str">
        <v>Ethylene dichloride</v>
      </c>
      <c r="S275" s="1" t="str">
        <v>Ethylene dichloride</v>
      </c>
      <c r="T275" s="1" t="str">
        <v>Ethylene dichloride</v>
      </c>
      <c r="U275" s="1" t="str">
        <v>Ethylene dichloride</v>
      </c>
      <c r="V275" s="1" t="str">
        <v>Ethylene dichloride</v>
      </c>
      <c r="W275" s="1" t="str">
        <v>Ethylene dichloride</v>
      </c>
      <c r="X275" s="1" t="str">
        <v>Ethylene dichloride</v>
      </c>
      <c r="Y275" s="1" t="str">
        <v>Ethylene dichloride</v>
      </c>
      <c r="Z275" s="1" t="str">
        <v>Ethylene dichloride</v>
      </c>
      <c r="AA275" s="1" t="str">
        <v>Ethylene dichloride</v>
      </c>
      <c r="AB275" s="1" t="str">
        <v>Ethylene dichloride</v>
      </c>
    </row>
    <row r="276" spans="1:28" x14ac:dyDescent="0.2">
      <c r="A276" s="340" t="s">
        <v>448</v>
      </c>
      <c r="B276" s="174" t="s">
        <v>2166</v>
      </c>
      <c r="C276" s="174">
        <v>0.2</v>
      </c>
      <c r="D276" s="174"/>
      <c r="E276" s="138"/>
      <c r="I276" s="1" t="str">
        <v>Ethylene glycol methyl ether acetate</v>
      </c>
      <c r="J276" s="1" t="str">
        <v>Ethylene glycol methyl ether acetate</v>
      </c>
      <c r="K276" s="1" t="str">
        <v>Ethylene glycol methyl ether acetate</v>
      </c>
      <c r="L276" s="1" t="str">
        <v>Ethylene glycol methyl ether acetate</v>
      </c>
      <c r="M276" s="1" t="str">
        <v>Ethylene glycol methyl ether acetate</v>
      </c>
      <c r="N276" s="1" t="str">
        <v>Ethylene glycol methyl ether acetate</v>
      </c>
      <c r="O276" s="1" t="str">
        <v>Ethylene glycol methyl ether acetate</v>
      </c>
      <c r="P276" s="1" t="str">
        <v>Ethylene glycol methyl ether acetate</v>
      </c>
      <c r="Q276" s="1" t="str">
        <v>Ethylene glycol methyl ether acetate</v>
      </c>
      <c r="R276" s="1" t="str">
        <v>Ethylene glycol methyl ether acetate</v>
      </c>
      <c r="S276" s="1" t="str">
        <v>Ethylene glycol methyl ether acetate</v>
      </c>
      <c r="T276" s="1" t="str">
        <v>Ethylene glycol methyl ether acetate</v>
      </c>
      <c r="U276" s="1" t="str">
        <v>Ethylene glycol methyl ether acetate</v>
      </c>
      <c r="V276" s="1" t="str">
        <v>Ethylene glycol methyl ether acetate</v>
      </c>
      <c r="W276" s="1" t="str">
        <v>Ethylene glycol methyl ether acetate</v>
      </c>
      <c r="X276" s="1" t="str">
        <v>Ethylene glycol methyl ether acetate</v>
      </c>
      <c r="Y276" s="1" t="str">
        <v>Ethylene glycol methyl ether acetate</v>
      </c>
      <c r="Z276" s="1" t="str">
        <v>Ethylene glycol methyl ether acetate</v>
      </c>
      <c r="AA276" s="1" t="str">
        <v>Ethylene glycol methyl ether acetate</v>
      </c>
      <c r="AB276" s="1" t="str">
        <v>Ethylene glycol methyl ether acetate</v>
      </c>
    </row>
    <row r="277" spans="1:28" x14ac:dyDescent="0.2">
      <c r="A277" s="340" t="s">
        <v>449</v>
      </c>
      <c r="B277" s="174" t="s">
        <v>450</v>
      </c>
      <c r="C277" s="174">
        <v>10</v>
      </c>
      <c r="D277" s="174"/>
      <c r="E277" s="138"/>
      <c r="I277" s="1" t="str">
        <v>Ethylene oxide</v>
      </c>
      <c r="J277" s="1" t="str">
        <v>Ethylene oxide</v>
      </c>
      <c r="K277" s="1" t="str">
        <v>Ethylene oxide</v>
      </c>
      <c r="L277" s="1" t="str">
        <v>Ethylene oxide</v>
      </c>
      <c r="M277" s="1" t="str">
        <v>Ethylene oxide</v>
      </c>
      <c r="N277" s="1" t="str">
        <v>Ethylene oxide</v>
      </c>
      <c r="O277" s="1" t="str">
        <v>Ethylene oxide</v>
      </c>
      <c r="P277" s="1" t="str">
        <v>Ethylene oxide</v>
      </c>
      <c r="Q277" s="1" t="str">
        <v>Ethylene oxide</v>
      </c>
      <c r="R277" s="1" t="str">
        <v>Ethylene oxide</v>
      </c>
      <c r="S277" s="1" t="str">
        <v>Ethylene oxide</v>
      </c>
      <c r="T277" s="1" t="str">
        <v>Ethylene oxide</v>
      </c>
      <c r="U277" s="1" t="str">
        <v>Ethylene oxide</v>
      </c>
      <c r="V277" s="1" t="str">
        <v>Ethylene oxide</v>
      </c>
      <c r="W277" s="1" t="str">
        <v>Ethylene oxide</v>
      </c>
      <c r="X277" s="1" t="str">
        <v>Ethylene oxide</v>
      </c>
      <c r="Y277" s="1" t="str">
        <v>Ethylene oxide</v>
      </c>
      <c r="Z277" s="1" t="str">
        <v>Ethylene oxide</v>
      </c>
      <c r="AA277" s="1" t="str">
        <v>Ethylene oxide</v>
      </c>
      <c r="AB277" s="1" t="str">
        <v>Ethylene oxide</v>
      </c>
    </row>
    <row r="278" spans="1:28" x14ac:dyDescent="0.2">
      <c r="A278" s="340" t="s">
        <v>451</v>
      </c>
      <c r="B278" s="174" t="s">
        <v>452</v>
      </c>
      <c r="C278" s="174">
        <v>1</v>
      </c>
      <c r="D278" s="174"/>
      <c r="E278" s="138"/>
      <c r="I278" s="1" t="str">
        <v>Ethylenediamine</v>
      </c>
      <c r="J278" s="1" t="str">
        <v>Ethylenediamine</v>
      </c>
      <c r="K278" s="1" t="str">
        <v>Ethylenediamine</v>
      </c>
      <c r="L278" s="1" t="str">
        <v>Ethylenediamine</v>
      </c>
      <c r="M278" s="1" t="str">
        <v>Ethylenediamine</v>
      </c>
      <c r="N278" s="1" t="str">
        <v>Ethylenediamine</v>
      </c>
      <c r="O278" s="1" t="str">
        <v>Ethylenediamine</v>
      </c>
      <c r="P278" s="1" t="str">
        <v>Ethylenediamine</v>
      </c>
      <c r="Q278" s="1" t="str">
        <v>Ethylenediamine</v>
      </c>
      <c r="R278" s="1" t="str">
        <v>Ethylenediamine</v>
      </c>
      <c r="S278" s="1" t="str">
        <v>Ethylenediamine</v>
      </c>
      <c r="T278" s="1" t="str">
        <v>Ethylenediamine</v>
      </c>
      <c r="U278" s="1" t="str">
        <v>Ethylenediamine</v>
      </c>
      <c r="V278" s="1" t="str">
        <v>Ethylenediamine</v>
      </c>
      <c r="W278" s="1" t="str">
        <v>Ethylenediamine</v>
      </c>
      <c r="X278" s="1" t="str">
        <v>Ethylenediamine</v>
      </c>
      <c r="Y278" s="1" t="str">
        <v>Ethylenediamine</v>
      </c>
      <c r="Z278" s="1" t="str">
        <v>Ethylenediamine</v>
      </c>
      <c r="AA278" s="1" t="str">
        <v>Ethylenediamine</v>
      </c>
      <c r="AB278" s="1" t="str">
        <v>Ethylenediamine</v>
      </c>
    </row>
    <row r="279" spans="1:28" x14ac:dyDescent="0.2">
      <c r="A279" s="340" t="s">
        <v>1005</v>
      </c>
      <c r="B279" s="255" t="s">
        <v>2123</v>
      </c>
      <c r="C279" s="174">
        <v>2.5</v>
      </c>
      <c r="D279" s="174"/>
      <c r="E279" s="138"/>
      <c r="I279" s="1" t="str">
        <v>Ethylenimine</v>
      </c>
      <c r="J279" s="1" t="str">
        <v>Ethylenimine</v>
      </c>
      <c r="K279" s="1" t="str">
        <v>Ethylenimine</v>
      </c>
      <c r="L279" s="1" t="str">
        <v>Ethylenimine</v>
      </c>
      <c r="M279" s="1" t="str">
        <v>Ethylenimine</v>
      </c>
      <c r="N279" s="1" t="str">
        <v>Ethylenimine</v>
      </c>
      <c r="O279" s="1" t="str">
        <v>Ethylenimine</v>
      </c>
      <c r="P279" s="1" t="str">
        <v>Ethylenimine</v>
      </c>
      <c r="Q279" s="1" t="str">
        <v>Ethylenimine</v>
      </c>
      <c r="R279" s="1" t="str">
        <v>Ethylenimine</v>
      </c>
      <c r="S279" s="1" t="str">
        <v>Ethylenimine</v>
      </c>
      <c r="T279" s="1" t="str">
        <v>Ethylenimine</v>
      </c>
      <c r="U279" s="1" t="str">
        <v>Ethylenimine</v>
      </c>
      <c r="V279" s="1" t="str">
        <v>Ethylenimine</v>
      </c>
      <c r="W279" s="1" t="str">
        <v>Ethylenimine</v>
      </c>
      <c r="X279" s="1" t="str">
        <v>Ethylenimine</v>
      </c>
      <c r="Y279" s="1" t="str">
        <v>Ethylenimine</v>
      </c>
      <c r="Z279" s="1" t="str">
        <v>Ethylenimine</v>
      </c>
      <c r="AA279" s="1" t="str">
        <v>Ethylenimine</v>
      </c>
      <c r="AB279" s="1" t="str">
        <v>Ethylenimine</v>
      </c>
    </row>
    <row r="280" spans="1:28" x14ac:dyDescent="0.2">
      <c r="A280" s="340" t="s">
        <v>453</v>
      </c>
      <c r="B280" s="174" t="s">
        <v>2167</v>
      </c>
      <c r="C280" s="174">
        <v>1.6</v>
      </c>
      <c r="D280" s="174"/>
      <c r="E280" s="138"/>
      <c r="I280" s="1" t="str">
        <v>Ethylidene chloride</v>
      </c>
      <c r="J280" s="1" t="str">
        <v>Ethylidene chloride</v>
      </c>
      <c r="K280" s="1" t="str">
        <v>Ethylidene chloride</v>
      </c>
      <c r="L280" s="1" t="str">
        <v>Ethylidene chloride</v>
      </c>
      <c r="M280" s="1" t="str">
        <v>Ethylidene chloride</v>
      </c>
      <c r="N280" s="1" t="str">
        <v>Ethylidene chloride</v>
      </c>
      <c r="O280" s="1" t="str">
        <v>Ethylidene chloride</v>
      </c>
      <c r="P280" s="1" t="str">
        <v>Ethylidene chloride</v>
      </c>
      <c r="Q280" s="1" t="str">
        <v>Ethylidene chloride</v>
      </c>
      <c r="R280" s="1" t="str">
        <v>Ethylidene chloride</v>
      </c>
      <c r="S280" s="1" t="str">
        <v>Ethylidene chloride</v>
      </c>
      <c r="T280" s="1" t="str">
        <v>Ethylidene chloride</v>
      </c>
      <c r="U280" s="1" t="str">
        <v>Ethylidene chloride</v>
      </c>
      <c r="V280" s="1" t="str">
        <v>Ethylidene chloride</v>
      </c>
      <c r="W280" s="1" t="str">
        <v>Ethylidene chloride</v>
      </c>
      <c r="X280" s="1" t="str">
        <v>Ethylidene chloride</v>
      </c>
      <c r="Y280" s="1" t="str">
        <v>Ethylidene chloride</v>
      </c>
      <c r="Z280" s="1" t="str">
        <v>Ethylidene chloride</v>
      </c>
      <c r="AA280" s="1" t="str">
        <v>Ethylidene chloride</v>
      </c>
      <c r="AB280" s="1" t="str">
        <v>Ethylidene chloride</v>
      </c>
    </row>
    <row r="281" spans="1:28" x14ac:dyDescent="0.2">
      <c r="A281" s="340" t="s">
        <v>1004</v>
      </c>
      <c r="B281" s="174" t="s">
        <v>2123</v>
      </c>
      <c r="C281" s="174">
        <v>5620</v>
      </c>
      <c r="D281" s="174"/>
      <c r="E281" s="138"/>
      <c r="I281" s="1" t="str">
        <v>Fenamiphos</v>
      </c>
      <c r="J281" s="1" t="str">
        <v>Fenamiphos</v>
      </c>
      <c r="K281" s="1" t="str">
        <v>Fenamiphos</v>
      </c>
      <c r="L281" s="1" t="str">
        <v>Fenamiphos</v>
      </c>
      <c r="M281" s="1" t="str">
        <v>Fenamiphos</v>
      </c>
      <c r="N281" s="1" t="str">
        <v>Fenamiphos</v>
      </c>
      <c r="O281" s="1" t="str">
        <v>Fenamiphos</v>
      </c>
      <c r="P281" s="1" t="str">
        <v>Fenamiphos</v>
      </c>
      <c r="Q281" s="1" t="str">
        <v>Fenamiphos</v>
      </c>
      <c r="R281" s="1" t="str">
        <v>Fenamiphos</v>
      </c>
      <c r="S281" s="1" t="str">
        <v>Fenamiphos</v>
      </c>
      <c r="T281" s="1" t="str">
        <v>Fenamiphos</v>
      </c>
      <c r="U281" s="1" t="str">
        <v>Fenamiphos</v>
      </c>
      <c r="V281" s="1" t="str">
        <v>Fenamiphos</v>
      </c>
      <c r="W281" s="1" t="str">
        <v>Fenamiphos</v>
      </c>
      <c r="X281" s="1" t="str">
        <v>Fenamiphos</v>
      </c>
      <c r="Y281" s="1" t="str">
        <v>Fenamiphos</v>
      </c>
      <c r="Z281" s="1" t="str">
        <v>Fenamiphos</v>
      </c>
      <c r="AA281" s="1" t="str">
        <v>Fenamiphos</v>
      </c>
      <c r="AB281" s="1" t="str">
        <v>Fenamiphos</v>
      </c>
    </row>
    <row r="282" spans="1:28" x14ac:dyDescent="0.2">
      <c r="A282" s="340" t="s">
        <v>454</v>
      </c>
      <c r="B282" s="174" t="s">
        <v>455</v>
      </c>
      <c r="C282" s="174">
        <v>0.1</v>
      </c>
      <c r="D282" s="174"/>
      <c r="E282" s="138"/>
      <c r="I282" s="1" t="str">
        <v>Fensulfothion</v>
      </c>
      <c r="J282" s="1" t="str">
        <v>Fensulfothion</v>
      </c>
      <c r="K282" s="1" t="str">
        <v>Fensulfothion</v>
      </c>
      <c r="L282" s="1" t="str">
        <v>Fensulfothion</v>
      </c>
      <c r="M282" s="1" t="str">
        <v>Fensulfothion</v>
      </c>
      <c r="N282" s="1" t="str">
        <v>Fensulfothion</v>
      </c>
      <c r="O282" s="1" t="str">
        <v>Fensulfothion</v>
      </c>
      <c r="P282" s="1" t="str">
        <v>Fensulfothion</v>
      </c>
      <c r="Q282" s="1" t="str">
        <v>Fensulfothion</v>
      </c>
      <c r="R282" s="1" t="str">
        <v>Fensulfothion</v>
      </c>
      <c r="S282" s="1" t="str">
        <v>Fensulfothion</v>
      </c>
      <c r="T282" s="1" t="str">
        <v>Fensulfothion</v>
      </c>
      <c r="U282" s="1" t="str">
        <v>Fensulfothion</v>
      </c>
      <c r="V282" s="1" t="str">
        <v>Fensulfothion</v>
      </c>
      <c r="W282" s="1" t="str">
        <v>Fensulfothion</v>
      </c>
      <c r="X282" s="1" t="str">
        <v>Fensulfothion</v>
      </c>
      <c r="Y282" s="1" t="str">
        <v>Fensulfothion</v>
      </c>
      <c r="Z282" s="1" t="str">
        <v>Fensulfothion</v>
      </c>
      <c r="AA282" s="1" t="str">
        <v>Fensulfothion</v>
      </c>
      <c r="AB282" s="1" t="str">
        <v>Fensulfothion</v>
      </c>
    </row>
    <row r="283" spans="1:28" x14ac:dyDescent="0.2">
      <c r="A283" s="340" t="s">
        <v>456</v>
      </c>
      <c r="B283" s="174" t="s">
        <v>457</v>
      </c>
      <c r="C283" s="174">
        <v>0.37</v>
      </c>
      <c r="D283" s="174" t="s">
        <v>1003</v>
      </c>
      <c r="E283" s="138"/>
      <c r="I283" s="1" t="str">
        <v>Fenthion</v>
      </c>
      <c r="J283" s="1" t="str">
        <v>Fenthion</v>
      </c>
      <c r="K283" s="1" t="str">
        <v>Fenthion</v>
      </c>
      <c r="L283" s="1" t="str">
        <v>Fenthion</v>
      </c>
      <c r="M283" s="1" t="str">
        <v>Fenthion</v>
      </c>
      <c r="N283" s="1" t="str">
        <v>Fenthion</v>
      </c>
      <c r="O283" s="1" t="str">
        <v>Fenthion</v>
      </c>
      <c r="P283" s="1" t="str">
        <v>Fenthion</v>
      </c>
      <c r="Q283" s="1" t="str">
        <v>Fenthion</v>
      </c>
      <c r="R283" s="1" t="str">
        <v>Fenthion</v>
      </c>
      <c r="S283" s="1" t="str">
        <v>Fenthion</v>
      </c>
      <c r="T283" s="1" t="str">
        <v>Fenthion</v>
      </c>
      <c r="U283" s="1" t="str">
        <v>Fenthion</v>
      </c>
      <c r="V283" s="1" t="str">
        <v>Fenthion</v>
      </c>
      <c r="W283" s="1" t="str">
        <v>Fenthion</v>
      </c>
      <c r="X283" s="1" t="str">
        <v>Fenthion</v>
      </c>
      <c r="Y283" s="1" t="str">
        <v>Fenthion</v>
      </c>
      <c r="Z283" s="1" t="str">
        <v>Fenthion</v>
      </c>
      <c r="AA283" s="1" t="str">
        <v>Fenthion</v>
      </c>
      <c r="AB283" s="1" t="str">
        <v>Fenthion</v>
      </c>
    </row>
    <row r="284" spans="1:28" x14ac:dyDescent="0.2">
      <c r="A284" s="340" t="s">
        <v>458</v>
      </c>
      <c r="B284" s="174" t="s">
        <v>459</v>
      </c>
      <c r="C284" s="174">
        <v>18</v>
      </c>
      <c r="D284" s="174"/>
      <c r="E284" s="138"/>
      <c r="I284" s="1" t="str">
        <v>Ferbam</v>
      </c>
      <c r="J284" s="1" t="str">
        <v>Ferbam</v>
      </c>
      <c r="K284" s="1" t="str">
        <v>Ferbam</v>
      </c>
      <c r="L284" s="1" t="str">
        <v>Ferbam</v>
      </c>
      <c r="M284" s="1" t="str">
        <v>Ferbam</v>
      </c>
      <c r="N284" s="1" t="str">
        <v>Ferbam</v>
      </c>
      <c r="O284" s="1" t="str">
        <v>Ferbam</v>
      </c>
      <c r="P284" s="1" t="str">
        <v>Ferbam</v>
      </c>
      <c r="Q284" s="1" t="str">
        <v>Ferbam</v>
      </c>
      <c r="R284" s="1" t="str">
        <v>Ferbam</v>
      </c>
      <c r="S284" s="1" t="str">
        <v>Ferbam</v>
      </c>
      <c r="T284" s="1" t="str">
        <v>Ferbam</v>
      </c>
      <c r="U284" s="1" t="str">
        <v>Ferbam</v>
      </c>
      <c r="V284" s="1" t="str">
        <v>Ferbam</v>
      </c>
      <c r="W284" s="1" t="str">
        <v>Ferbam</v>
      </c>
      <c r="X284" s="1" t="str">
        <v>Ferbam</v>
      </c>
      <c r="Y284" s="1" t="str">
        <v>Ferbam</v>
      </c>
      <c r="Z284" s="1" t="str">
        <v>Ferbam</v>
      </c>
      <c r="AA284" s="1" t="str">
        <v>Ferbam</v>
      </c>
      <c r="AB284" s="1" t="str">
        <v>Ferbam</v>
      </c>
    </row>
    <row r="285" spans="1:28" x14ac:dyDescent="0.2">
      <c r="A285" s="340" t="s">
        <v>1552</v>
      </c>
      <c r="B285" s="174" t="s">
        <v>2168</v>
      </c>
      <c r="C285" s="174">
        <v>9.4</v>
      </c>
      <c r="D285" s="174"/>
      <c r="E285" s="138"/>
      <c r="I285" s="1" t="str">
        <v>Ferrovanadium dust</v>
      </c>
      <c r="J285" s="1" t="str">
        <v>Ferrovanadium dust</v>
      </c>
      <c r="K285" s="1" t="str">
        <v>Ferrovanadium dust</v>
      </c>
      <c r="L285" s="1" t="str">
        <v>Ferrovanadium dust</v>
      </c>
      <c r="M285" s="1" t="str">
        <v>Ferrovanadium dust</v>
      </c>
      <c r="N285" s="1" t="str">
        <v>Ferrovanadium dust</v>
      </c>
      <c r="O285" s="1" t="str">
        <v>Ferrovanadium dust</v>
      </c>
      <c r="P285" s="1" t="str">
        <v>Ferrovanadium dust</v>
      </c>
      <c r="Q285" s="1" t="str">
        <v>Ferrovanadium dust</v>
      </c>
      <c r="R285" s="1" t="str">
        <v>Ferrovanadium dust</v>
      </c>
      <c r="S285" s="1" t="str">
        <v>Ferrovanadium dust</v>
      </c>
      <c r="T285" s="1" t="str">
        <v>Ferrovanadium dust</v>
      </c>
      <c r="U285" s="1" t="str">
        <v>Ferrovanadium dust</v>
      </c>
      <c r="V285" s="1" t="str">
        <v>Ferrovanadium dust</v>
      </c>
      <c r="W285" s="1" t="str">
        <v>Ferrovanadium dust</v>
      </c>
      <c r="X285" s="1" t="str">
        <v>Ferrovanadium dust</v>
      </c>
      <c r="Y285" s="1" t="str">
        <v>Ferrovanadium dust</v>
      </c>
      <c r="Z285" s="1" t="str">
        <v>Ferrovanadium dust</v>
      </c>
      <c r="AA285" s="1" t="str">
        <v>Ferrovanadium dust</v>
      </c>
      <c r="AB285" s="1" t="str">
        <v>Ferrovanadium dust</v>
      </c>
    </row>
    <row r="286" spans="1:28" x14ac:dyDescent="0.2">
      <c r="A286" s="340" t="s">
        <v>460</v>
      </c>
      <c r="B286" s="174" t="s">
        <v>461</v>
      </c>
      <c r="C286" s="174">
        <v>7.9</v>
      </c>
      <c r="D286" s="174"/>
      <c r="E286" s="138"/>
      <c r="I286" s="1" t="str">
        <v>Flourine</v>
      </c>
      <c r="J286" s="1" t="str">
        <v>Flourine</v>
      </c>
      <c r="K286" s="1" t="str">
        <v>Flourine</v>
      </c>
      <c r="L286" s="1" t="str">
        <v>Flourine</v>
      </c>
      <c r="M286" s="1" t="str">
        <v>Flourine</v>
      </c>
      <c r="N286" s="1" t="str">
        <v>Flourine</v>
      </c>
      <c r="O286" s="1" t="str">
        <v>Flourine</v>
      </c>
      <c r="P286" s="1" t="str">
        <v>Flourine</v>
      </c>
      <c r="Q286" s="1" t="str">
        <v>Flourine</v>
      </c>
      <c r="R286" s="1" t="str">
        <v>Flourine</v>
      </c>
      <c r="S286" s="1" t="str">
        <v>Flourine</v>
      </c>
      <c r="T286" s="1" t="str">
        <v>Flourine</v>
      </c>
      <c r="U286" s="1" t="str">
        <v>Flourine</v>
      </c>
      <c r="V286" s="1" t="str">
        <v>Flourine</v>
      </c>
      <c r="W286" s="1" t="str">
        <v>Flourine</v>
      </c>
      <c r="X286" s="1" t="str">
        <v>Flourine</v>
      </c>
      <c r="Y286" s="1" t="str">
        <v>Flourine</v>
      </c>
      <c r="Z286" s="1" t="str">
        <v>Flourine</v>
      </c>
      <c r="AA286" s="1" t="str">
        <v>Flourine</v>
      </c>
      <c r="AB286" s="1" t="str">
        <v>Flourine</v>
      </c>
    </row>
    <row r="287" spans="1:28" x14ac:dyDescent="0.2">
      <c r="A287" s="340" t="s">
        <v>1553</v>
      </c>
      <c r="B287" s="174" t="s">
        <v>462</v>
      </c>
      <c r="C287" s="174">
        <v>40</v>
      </c>
      <c r="D287" s="174"/>
      <c r="E287" s="138"/>
      <c r="I287" s="1" t="str">
        <v>Fluorides</v>
      </c>
      <c r="J287" s="1" t="str">
        <v>Fluorides</v>
      </c>
      <c r="K287" s="1" t="str">
        <v>Fluorides</v>
      </c>
      <c r="L287" s="1" t="str">
        <v>Fluorides</v>
      </c>
      <c r="M287" s="1" t="str">
        <v>Fluorides</v>
      </c>
      <c r="N287" s="1" t="str">
        <v>Fluorides</v>
      </c>
      <c r="O287" s="1" t="str">
        <v>Fluorides</v>
      </c>
      <c r="P287" s="1" t="str">
        <v>Fluorides</v>
      </c>
      <c r="Q287" s="1" t="str">
        <v>Fluorides</v>
      </c>
      <c r="R287" s="1" t="str">
        <v>Fluorides</v>
      </c>
      <c r="S287" s="1" t="str">
        <v>Fluorides</v>
      </c>
      <c r="T287" s="1" t="str">
        <v>Fluorides</v>
      </c>
      <c r="U287" s="1" t="str">
        <v>Fluorides</v>
      </c>
      <c r="V287" s="1" t="str">
        <v>Fluorides</v>
      </c>
      <c r="W287" s="1" t="str">
        <v>Fluorides</v>
      </c>
      <c r="X287" s="1" t="str">
        <v>Fluorides</v>
      </c>
      <c r="Y287" s="1" t="str">
        <v>Fluorides</v>
      </c>
      <c r="Z287" s="1" t="str">
        <v>Fluorides</v>
      </c>
      <c r="AA287" s="1" t="str">
        <v>Fluorides</v>
      </c>
      <c r="AB287" s="1" t="str">
        <v>Fluorides</v>
      </c>
    </row>
    <row r="288" spans="1:28" x14ac:dyDescent="0.2">
      <c r="A288" s="340" t="s">
        <v>463</v>
      </c>
      <c r="B288" s="255" t="s">
        <v>464</v>
      </c>
      <c r="C288" s="255">
        <v>890</v>
      </c>
      <c r="D288" s="255"/>
      <c r="E288" s="168"/>
      <c r="I288" s="1" t="str">
        <v>Fluorotrichloromethane</v>
      </c>
      <c r="J288" s="1" t="str">
        <v>Fluorotrichloromethane</v>
      </c>
      <c r="K288" s="1" t="str">
        <v>Fluorotrichloromethane</v>
      </c>
      <c r="L288" s="1" t="str">
        <v>Fluorotrichloromethane</v>
      </c>
      <c r="M288" s="1" t="str">
        <v>Fluorotrichloromethane</v>
      </c>
      <c r="N288" s="1" t="str">
        <v>Fluorotrichloromethane</v>
      </c>
      <c r="O288" s="1" t="str">
        <v>Fluorotrichloromethane</v>
      </c>
      <c r="P288" s="1" t="str">
        <v>Fluorotrichloromethane</v>
      </c>
      <c r="Q288" s="1" t="str">
        <v>Fluorotrichloromethane</v>
      </c>
      <c r="R288" s="1" t="str">
        <v>Fluorotrichloromethane</v>
      </c>
      <c r="S288" s="1" t="str">
        <v>Fluorotrichloromethane</v>
      </c>
      <c r="T288" s="1" t="str">
        <v>Fluorotrichloromethane</v>
      </c>
      <c r="U288" s="1" t="str">
        <v>Fluorotrichloromethane</v>
      </c>
      <c r="V288" s="1" t="str">
        <v>Fluorotrichloromethane</v>
      </c>
      <c r="W288" s="1" t="str">
        <v>Fluorotrichloromethane</v>
      </c>
      <c r="X288" s="1" t="str">
        <v>Fluorotrichloromethane</v>
      </c>
      <c r="Y288" s="1" t="str">
        <v>Fluorotrichloromethane</v>
      </c>
      <c r="Z288" s="1" t="str">
        <v>Fluorotrichloromethane</v>
      </c>
      <c r="AA288" s="1" t="str">
        <v>Fluorotrichloromethane</v>
      </c>
      <c r="AB288" s="1" t="str">
        <v>Fluorotrichloromethane</v>
      </c>
    </row>
    <row r="289" spans="1:28" x14ac:dyDescent="0.2">
      <c r="A289" s="340" t="s">
        <v>2169</v>
      </c>
      <c r="B289" s="174" t="s">
        <v>465</v>
      </c>
      <c r="C289" s="174">
        <v>0.63</v>
      </c>
      <c r="D289" s="174"/>
      <c r="E289" s="138"/>
      <c r="I289" s="1" t="str">
        <v>Fonofos</v>
      </c>
      <c r="J289" s="1" t="str">
        <v>Fonofos</v>
      </c>
      <c r="K289" s="1" t="str">
        <v>Fonofos</v>
      </c>
      <c r="L289" s="1" t="str">
        <v>Fonofos</v>
      </c>
      <c r="M289" s="1" t="str">
        <v>Fonofos</v>
      </c>
      <c r="N289" s="1" t="str">
        <v>Fonofos</v>
      </c>
      <c r="O289" s="1" t="str">
        <v>Fonofos</v>
      </c>
      <c r="P289" s="1" t="str">
        <v>Fonofos</v>
      </c>
      <c r="Q289" s="1" t="str">
        <v>Fonofos</v>
      </c>
      <c r="R289" s="1" t="str">
        <v>Fonofos</v>
      </c>
      <c r="S289" s="1" t="str">
        <v>Fonofos</v>
      </c>
      <c r="T289" s="1" t="str">
        <v>Fonofos</v>
      </c>
      <c r="U289" s="1" t="str">
        <v>Fonofos</v>
      </c>
      <c r="V289" s="1" t="str">
        <v>Fonofos</v>
      </c>
      <c r="W289" s="1" t="str">
        <v>Fonofos</v>
      </c>
      <c r="X289" s="1" t="str">
        <v>Fonofos</v>
      </c>
      <c r="Y289" s="1" t="str">
        <v>Fonofos</v>
      </c>
      <c r="Z289" s="1" t="str">
        <v>Fonofos</v>
      </c>
      <c r="AA289" s="1" t="str">
        <v>Fonofos</v>
      </c>
      <c r="AB289" s="1" t="str">
        <v>Fonofos</v>
      </c>
    </row>
    <row r="290" spans="1:28" x14ac:dyDescent="0.2">
      <c r="A290" s="340" t="s">
        <v>1443</v>
      </c>
      <c r="B290" s="174" t="s">
        <v>2123</v>
      </c>
      <c r="C290" s="174">
        <v>1</v>
      </c>
      <c r="D290" s="174"/>
      <c r="E290" s="138"/>
      <c r="I290" s="1" t="str">
        <v>Formaldehyde</v>
      </c>
      <c r="J290" s="1" t="str">
        <v>Formaldehyde</v>
      </c>
      <c r="K290" s="1" t="str">
        <v>Formaldehyde</v>
      </c>
      <c r="L290" s="1" t="str">
        <v>Formaldehyde</v>
      </c>
      <c r="M290" s="1" t="str">
        <v>Formaldehyde</v>
      </c>
      <c r="N290" s="1" t="str">
        <v>Formaldehyde</v>
      </c>
      <c r="O290" s="1" t="str">
        <v>Formaldehyde</v>
      </c>
      <c r="P290" s="1" t="str">
        <v>Formaldehyde</v>
      </c>
      <c r="Q290" s="1" t="str">
        <v>Formaldehyde</v>
      </c>
      <c r="R290" s="1" t="str">
        <v>Formaldehyde</v>
      </c>
      <c r="S290" s="1" t="str">
        <v>Formaldehyde</v>
      </c>
      <c r="T290" s="1" t="str">
        <v>Formaldehyde</v>
      </c>
      <c r="U290" s="1" t="str">
        <v>Formaldehyde</v>
      </c>
      <c r="V290" s="1" t="str">
        <v>Formaldehyde</v>
      </c>
      <c r="W290" s="1" t="str">
        <v>Formaldehyde</v>
      </c>
      <c r="X290" s="1" t="str">
        <v>Formaldehyde</v>
      </c>
      <c r="Y290" s="1" t="str">
        <v>Formaldehyde</v>
      </c>
      <c r="Z290" s="1" t="str">
        <v>Formaldehyde</v>
      </c>
      <c r="AA290" s="1" t="str">
        <v>Formaldehyde</v>
      </c>
      <c r="AB290" s="1" t="str">
        <v>Formaldehyde</v>
      </c>
    </row>
    <row r="291" spans="1:28" x14ac:dyDescent="0.2">
      <c r="A291" s="340" t="s">
        <v>1554</v>
      </c>
      <c r="B291" s="174" t="s">
        <v>466</v>
      </c>
      <c r="C291" s="174">
        <v>0.2</v>
      </c>
      <c r="D291" s="174" t="s">
        <v>467</v>
      </c>
      <c r="E291" s="138"/>
      <c r="I291" s="1" t="str">
        <v>Formamide</v>
      </c>
      <c r="J291" s="1" t="str">
        <v>Formamide</v>
      </c>
      <c r="K291" s="1" t="str">
        <v>Formamide</v>
      </c>
      <c r="L291" s="1" t="str">
        <v>Formamide</v>
      </c>
      <c r="M291" s="1" t="str">
        <v>Formamide</v>
      </c>
      <c r="N291" s="1" t="str">
        <v>Formamide</v>
      </c>
      <c r="O291" s="1" t="str">
        <v>Formamide</v>
      </c>
      <c r="P291" s="1" t="str">
        <v>Formamide</v>
      </c>
      <c r="Q291" s="1" t="str">
        <v>Formamide</v>
      </c>
      <c r="R291" s="1" t="str">
        <v>Formamide</v>
      </c>
      <c r="S291" s="1" t="str">
        <v>Formamide</v>
      </c>
      <c r="T291" s="1" t="str">
        <v>Formamide</v>
      </c>
      <c r="U291" s="1" t="str">
        <v>Formamide</v>
      </c>
      <c r="V291" s="1" t="str">
        <v>Formamide</v>
      </c>
      <c r="W291" s="1" t="str">
        <v>Formamide</v>
      </c>
      <c r="X291" s="1" t="str">
        <v>Formamide</v>
      </c>
      <c r="Y291" s="1" t="str">
        <v>Formamide</v>
      </c>
      <c r="Z291" s="1" t="str">
        <v>Formamide</v>
      </c>
      <c r="AA291" s="1" t="str">
        <v>Formamide</v>
      </c>
      <c r="AB291" s="1" t="str">
        <v>Formamide</v>
      </c>
    </row>
    <row r="292" spans="1:28" x14ac:dyDescent="0.2">
      <c r="A292" s="340" t="s">
        <v>1102</v>
      </c>
      <c r="B292" s="256" t="s">
        <v>1103</v>
      </c>
      <c r="C292" s="256">
        <v>10</v>
      </c>
      <c r="D292" s="174"/>
      <c r="E292" s="138"/>
      <c r="I292" s="1" t="str">
        <v>Formic acid</v>
      </c>
      <c r="J292" s="1" t="str">
        <v>Formic acid</v>
      </c>
      <c r="K292" s="1" t="str">
        <v>Formic acid</v>
      </c>
      <c r="L292" s="1" t="str">
        <v>Formic acid</v>
      </c>
      <c r="M292" s="1" t="str">
        <v>Formic acid</v>
      </c>
      <c r="N292" s="1" t="str">
        <v>Formic acid</v>
      </c>
      <c r="O292" s="1" t="str">
        <v>Formic acid</v>
      </c>
      <c r="P292" s="1" t="str">
        <v>Formic acid</v>
      </c>
      <c r="Q292" s="1" t="str">
        <v>Formic acid</v>
      </c>
      <c r="R292" s="1" t="str">
        <v>Formic acid</v>
      </c>
      <c r="S292" s="1" t="str">
        <v>Formic acid</v>
      </c>
      <c r="T292" s="1" t="str">
        <v>Formic acid</v>
      </c>
      <c r="U292" s="1" t="str">
        <v>Formic acid</v>
      </c>
      <c r="V292" s="1" t="str">
        <v>Formic acid</v>
      </c>
      <c r="W292" s="1" t="str">
        <v>Formic acid</v>
      </c>
      <c r="X292" s="1" t="str">
        <v>Formic acid</v>
      </c>
      <c r="Y292" s="1" t="str">
        <v>Formic acid</v>
      </c>
      <c r="Z292" s="1" t="str">
        <v>Formic acid</v>
      </c>
      <c r="AA292" s="1" t="str">
        <v>Formic acid</v>
      </c>
      <c r="AB292" s="1" t="str">
        <v>Formic acid</v>
      </c>
    </row>
    <row r="293" spans="1:28" x14ac:dyDescent="0.2">
      <c r="A293" s="340" t="s">
        <v>1555</v>
      </c>
      <c r="B293" s="174" t="s">
        <v>468</v>
      </c>
      <c r="C293" s="174">
        <v>6.1</v>
      </c>
      <c r="D293" s="174"/>
      <c r="E293" s="138"/>
      <c r="I293" s="1" t="str">
        <v>Furfural</v>
      </c>
      <c r="J293" s="1" t="str">
        <v>Furfural</v>
      </c>
      <c r="K293" s="1" t="str">
        <v>Furfural</v>
      </c>
      <c r="L293" s="1" t="str">
        <v>Furfural</v>
      </c>
      <c r="M293" s="1" t="str">
        <v>Furfural</v>
      </c>
      <c r="N293" s="1" t="str">
        <v>Furfural</v>
      </c>
      <c r="O293" s="1" t="str">
        <v>Furfural</v>
      </c>
      <c r="P293" s="1" t="str">
        <v>Furfural</v>
      </c>
      <c r="Q293" s="1" t="str">
        <v>Furfural</v>
      </c>
      <c r="R293" s="1" t="str">
        <v>Furfural</v>
      </c>
      <c r="S293" s="1" t="str">
        <v>Furfural</v>
      </c>
      <c r="T293" s="1" t="str">
        <v>Furfural</v>
      </c>
      <c r="U293" s="1" t="str">
        <v>Furfural</v>
      </c>
      <c r="V293" s="1" t="str">
        <v>Furfural</v>
      </c>
      <c r="W293" s="1" t="str">
        <v>Furfural</v>
      </c>
      <c r="X293" s="1" t="str">
        <v>Furfural</v>
      </c>
      <c r="Y293" s="1" t="str">
        <v>Furfural</v>
      </c>
      <c r="Z293" s="1" t="str">
        <v>Furfural</v>
      </c>
      <c r="AA293" s="1" t="str">
        <v>Furfural</v>
      </c>
      <c r="AB293" s="1" t="str">
        <v>Furfural</v>
      </c>
    </row>
    <row r="294" spans="1:28" x14ac:dyDescent="0.2">
      <c r="A294" s="340" t="s">
        <v>1002</v>
      </c>
      <c r="B294" s="174" t="s">
        <v>2123</v>
      </c>
      <c r="C294" s="174">
        <v>18</v>
      </c>
      <c r="D294" s="174"/>
      <c r="E294" s="138"/>
      <c r="I294" s="1" t="str">
        <v>Furfuryl alcohol</v>
      </c>
      <c r="J294" s="1" t="str">
        <v>Furfuryl alcohol</v>
      </c>
      <c r="K294" s="1" t="str">
        <v>Furfuryl alcohol</v>
      </c>
      <c r="L294" s="1" t="str">
        <v>Furfuryl alcohol</v>
      </c>
      <c r="M294" s="1" t="str">
        <v>Furfuryl alcohol</v>
      </c>
      <c r="N294" s="1" t="str">
        <v>Furfuryl alcohol</v>
      </c>
      <c r="O294" s="1" t="str">
        <v>Furfuryl alcohol</v>
      </c>
      <c r="P294" s="1" t="str">
        <v>Furfuryl alcohol</v>
      </c>
      <c r="Q294" s="1" t="str">
        <v>Furfuryl alcohol</v>
      </c>
      <c r="R294" s="1" t="str">
        <v>Furfuryl alcohol</v>
      </c>
      <c r="S294" s="1" t="str">
        <v>Furfuryl alcohol</v>
      </c>
      <c r="T294" s="1" t="str">
        <v>Furfuryl alcohol</v>
      </c>
      <c r="U294" s="1" t="str">
        <v>Furfuryl alcohol</v>
      </c>
      <c r="V294" s="1" t="str">
        <v>Furfuryl alcohol</v>
      </c>
      <c r="W294" s="1" t="str">
        <v>Furfuryl alcohol</v>
      </c>
      <c r="X294" s="1" t="str">
        <v>Furfuryl alcohol</v>
      </c>
      <c r="Y294" s="1" t="str">
        <v>Furfuryl alcohol</v>
      </c>
      <c r="Z294" s="1" t="str">
        <v>Furfuryl alcohol</v>
      </c>
      <c r="AA294" s="1" t="str">
        <v>Furfuryl alcohol</v>
      </c>
      <c r="AB294" s="1" t="str">
        <v>Furfuryl alcohol</v>
      </c>
    </row>
    <row r="295" spans="1:28" x14ac:dyDescent="0.2">
      <c r="A295" s="340" t="s">
        <v>469</v>
      </c>
      <c r="B295" s="255" t="s">
        <v>2123</v>
      </c>
      <c r="C295" s="255">
        <v>4</v>
      </c>
      <c r="D295" s="255"/>
      <c r="E295" s="168"/>
      <c r="I295" s="1" t="str">
        <v>Gasoline</v>
      </c>
      <c r="J295" s="1" t="str">
        <v>Gasoline</v>
      </c>
      <c r="K295" s="1" t="str">
        <v>Gasoline</v>
      </c>
      <c r="L295" s="1" t="str">
        <v>Gasoline</v>
      </c>
      <c r="M295" s="1" t="str">
        <v>Gasoline</v>
      </c>
      <c r="N295" s="1" t="str">
        <v>Gasoline</v>
      </c>
      <c r="O295" s="1" t="str">
        <v>Gasoline</v>
      </c>
      <c r="P295" s="1" t="str">
        <v>Gasoline</v>
      </c>
      <c r="Q295" s="1" t="str">
        <v>Gasoline</v>
      </c>
      <c r="R295" s="1" t="str">
        <v>Gasoline</v>
      </c>
      <c r="S295" s="1" t="str">
        <v>Gasoline</v>
      </c>
      <c r="T295" s="1" t="str">
        <v>Gasoline</v>
      </c>
      <c r="U295" s="1" t="str">
        <v>Gasoline</v>
      </c>
      <c r="V295" s="1" t="str">
        <v>Gasoline</v>
      </c>
      <c r="W295" s="1" t="str">
        <v>Gasoline</v>
      </c>
      <c r="X295" s="1" t="str">
        <v>Gasoline</v>
      </c>
      <c r="Y295" s="1" t="str">
        <v>Gasoline</v>
      </c>
      <c r="Z295" s="1" t="str">
        <v>Gasoline</v>
      </c>
      <c r="AA295" s="1" t="str">
        <v>Gasoline</v>
      </c>
      <c r="AB295" s="1" t="str">
        <v>Gasoline</v>
      </c>
    </row>
    <row r="296" spans="1:28" x14ac:dyDescent="0.2">
      <c r="A296" s="340" t="s">
        <v>1556</v>
      </c>
      <c r="B296" s="174" t="s">
        <v>470</v>
      </c>
      <c r="C296" s="174">
        <v>2</v>
      </c>
      <c r="D296" s="174"/>
      <c r="E296" s="138"/>
      <c r="I296" s="1" t="str">
        <v>Germanium tetrahydride</v>
      </c>
      <c r="J296" s="1" t="str">
        <v>Germanium tetrahydride</v>
      </c>
      <c r="K296" s="1" t="str">
        <v>Germanium tetrahydride</v>
      </c>
      <c r="L296" s="1" t="str">
        <v>Germanium tetrahydride</v>
      </c>
      <c r="M296" s="1" t="str">
        <v>Germanium tetrahydride</v>
      </c>
      <c r="N296" s="1" t="str">
        <v>Germanium tetrahydride</v>
      </c>
      <c r="O296" s="1" t="str">
        <v>Germanium tetrahydride</v>
      </c>
      <c r="P296" s="1" t="str">
        <v>Germanium tetrahydride</v>
      </c>
      <c r="Q296" s="1" t="str">
        <v>Germanium tetrahydride</v>
      </c>
      <c r="R296" s="1" t="str">
        <v>Germanium tetrahydride</v>
      </c>
      <c r="S296" s="1" t="str">
        <v>Germanium tetrahydride</v>
      </c>
      <c r="T296" s="1" t="str">
        <v>Germanium tetrahydride</v>
      </c>
      <c r="U296" s="1" t="str">
        <v>Germanium tetrahydride</v>
      </c>
      <c r="V296" s="1" t="str">
        <v>Germanium tetrahydride</v>
      </c>
      <c r="W296" s="1" t="str">
        <v>Germanium tetrahydride</v>
      </c>
      <c r="X296" s="1" t="str">
        <v>Germanium tetrahydride</v>
      </c>
      <c r="Y296" s="1" t="str">
        <v>Germanium tetrahydride</v>
      </c>
      <c r="Z296" s="1" t="str">
        <v>Germanium tetrahydride</v>
      </c>
      <c r="AA296" s="1" t="str">
        <v>Germanium tetrahydride</v>
      </c>
      <c r="AB296" s="1" t="str">
        <v>Germanium tetrahydride</v>
      </c>
    </row>
    <row r="297" spans="1:28" x14ac:dyDescent="0.2">
      <c r="A297" s="340" t="s">
        <v>1105</v>
      </c>
      <c r="B297" s="174" t="s">
        <v>2123</v>
      </c>
      <c r="C297" s="256">
        <v>10</v>
      </c>
      <c r="D297" s="174"/>
      <c r="E297" s="138"/>
      <c r="I297" s="1" t="str">
        <v>Glass - continuous filament fibers, per cc</v>
      </c>
      <c r="J297" s="1" t="str">
        <v>Glass - continuous filament fibers, per cc</v>
      </c>
      <c r="K297" s="1" t="str">
        <v>Glass - continuous filament fibers, per cc</v>
      </c>
      <c r="L297" s="1" t="str">
        <v>Glass - continuous filament fibers, per cc</v>
      </c>
      <c r="M297" s="1" t="str">
        <v>Glass - continuous filament fibers, per cc</v>
      </c>
      <c r="N297" s="1" t="str">
        <v>Glass - continuous filament fibers, per cc</v>
      </c>
      <c r="O297" s="1" t="str">
        <v>Glass - continuous filament fibers, per cc</v>
      </c>
      <c r="P297" s="1" t="str">
        <v>Glass - continuous filament fibers, per cc</v>
      </c>
      <c r="Q297" s="1" t="str">
        <v>Glass - continuous filament fibers, per cc</v>
      </c>
      <c r="R297" s="1" t="str">
        <v>Glass - continuous filament fibers, per cc</v>
      </c>
      <c r="S297" s="1" t="str">
        <v>Glass - continuous filament fibers, per cc</v>
      </c>
      <c r="T297" s="1" t="str">
        <v>Glass - continuous filament fibers, per cc</v>
      </c>
      <c r="U297" s="1" t="str">
        <v>Glass - continuous filament fibers, per cc</v>
      </c>
      <c r="V297" s="1" t="str">
        <v>Glass - continuous filament fibers, per cc</v>
      </c>
      <c r="W297" s="1" t="str">
        <v>Glass - continuous filament fibers, per cc</v>
      </c>
      <c r="X297" s="1" t="str">
        <v>Glass - continuous filament fibers, per cc</v>
      </c>
      <c r="Y297" s="1" t="str">
        <v>Glass - continuous filament fibers, per cc</v>
      </c>
      <c r="Z297" s="1" t="str">
        <v>Glass - continuous filament fibers, per cc</v>
      </c>
      <c r="AA297" s="1" t="str">
        <v>Glass - continuous filament fibers, per cc</v>
      </c>
      <c r="AB297" s="1" t="str">
        <v>Glass - continuous filament fibers, per cc</v>
      </c>
    </row>
    <row r="298" spans="1:28" x14ac:dyDescent="0.2">
      <c r="A298" s="340" t="s">
        <v>471</v>
      </c>
      <c r="B298" s="174" t="s">
        <v>2170</v>
      </c>
      <c r="C298" s="174">
        <v>0.5</v>
      </c>
      <c r="D298" s="174"/>
      <c r="E298" s="138"/>
      <c r="I298" s="1" t="str">
        <v>Glutaraldehyde - activated and inactivated</v>
      </c>
      <c r="J298" s="1" t="str">
        <v>Glutaraldehyde - activated and inactivated</v>
      </c>
      <c r="K298" s="1" t="str">
        <v>Glutaraldehyde - activated and inactivated</v>
      </c>
      <c r="L298" s="1" t="str">
        <v>Glutaraldehyde - activated and inactivated</v>
      </c>
      <c r="M298" s="1" t="str">
        <v>Glutaraldehyde - activated and inactivated</v>
      </c>
      <c r="N298" s="1" t="str">
        <v>Glutaraldehyde - activated and inactivated</v>
      </c>
      <c r="O298" s="1" t="str">
        <v>Glutaraldehyde - activated and inactivated</v>
      </c>
      <c r="P298" s="1" t="str">
        <v>Glutaraldehyde - activated and inactivated</v>
      </c>
      <c r="Q298" s="1" t="str">
        <v>Glutaraldehyde - activated and inactivated</v>
      </c>
      <c r="R298" s="1" t="str">
        <v>Glutaraldehyde - activated and inactivated</v>
      </c>
      <c r="S298" s="1" t="str">
        <v>Glutaraldehyde - activated and inactivated</v>
      </c>
      <c r="T298" s="1" t="str">
        <v>Glutaraldehyde - activated and inactivated</v>
      </c>
      <c r="U298" s="1" t="str">
        <v>Glutaraldehyde - activated and inactivated</v>
      </c>
      <c r="V298" s="1" t="str">
        <v>Glutaraldehyde - activated and inactivated</v>
      </c>
      <c r="W298" s="1" t="str">
        <v>Glutaraldehyde - activated and inactivated</v>
      </c>
      <c r="X298" s="1" t="str">
        <v>Glutaraldehyde - activated and inactivated</v>
      </c>
      <c r="Y298" s="1" t="str">
        <v>Glutaraldehyde - activated and inactivated</v>
      </c>
      <c r="Z298" s="1" t="str">
        <v>Glutaraldehyde - activated and inactivated</v>
      </c>
      <c r="AA298" s="1" t="str">
        <v>Glutaraldehyde - activated and inactivated</v>
      </c>
      <c r="AB298" s="1" t="str">
        <v>Glutaraldehyde - activated and inactivated</v>
      </c>
    </row>
    <row r="299" spans="1:28" x14ac:dyDescent="0.2">
      <c r="A299" s="340" t="s">
        <v>472</v>
      </c>
      <c r="B299" s="174" t="s">
        <v>473</v>
      </c>
      <c r="C299" s="174">
        <v>0.05</v>
      </c>
      <c r="D299" s="174"/>
      <c r="E299" s="138"/>
      <c r="I299" s="1" t="str">
        <v>Glycerin mist</v>
      </c>
      <c r="J299" s="1" t="str">
        <v>Glycerin mist</v>
      </c>
      <c r="K299" s="1" t="str">
        <v>Glycerin mist</v>
      </c>
      <c r="L299" s="1" t="str">
        <v>Glycerin mist</v>
      </c>
      <c r="M299" s="1" t="str">
        <v>Glycerin mist</v>
      </c>
      <c r="N299" s="1" t="str">
        <v>Glycerin mist</v>
      </c>
      <c r="O299" s="1" t="str">
        <v>Glycerin mist</v>
      </c>
      <c r="P299" s="1" t="str">
        <v>Glycerin mist</v>
      </c>
      <c r="Q299" s="1" t="str">
        <v>Glycerin mist</v>
      </c>
      <c r="R299" s="1" t="str">
        <v>Glycerin mist</v>
      </c>
      <c r="S299" s="1" t="str">
        <v>Glycerin mist</v>
      </c>
      <c r="T299" s="1" t="str">
        <v>Glycerin mist</v>
      </c>
      <c r="U299" s="1" t="str">
        <v>Glycerin mist</v>
      </c>
      <c r="V299" s="1" t="str">
        <v>Glycerin mist</v>
      </c>
      <c r="W299" s="1" t="str">
        <v>Glycerin mist</v>
      </c>
      <c r="X299" s="1" t="str">
        <v>Glycerin mist</v>
      </c>
      <c r="Y299" s="1" t="str">
        <v>Glycerin mist</v>
      </c>
      <c r="Z299" s="1" t="str">
        <v>Glycerin mist</v>
      </c>
      <c r="AA299" s="1" t="str">
        <v>Glycerin mist</v>
      </c>
      <c r="AB299" s="1" t="str">
        <v>Glycerin mist</v>
      </c>
    </row>
    <row r="300" spans="1:28" x14ac:dyDescent="0.2">
      <c r="A300" s="340" t="s">
        <v>1557</v>
      </c>
      <c r="B300" s="174" t="s">
        <v>474</v>
      </c>
      <c r="C300" s="174">
        <v>0.05</v>
      </c>
      <c r="D300" s="174"/>
      <c r="E300" s="138"/>
      <c r="I300" s="1" t="str">
        <v>Glycidol</v>
      </c>
      <c r="J300" s="1" t="str">
        <v>Glycidol</v>
      </c>
      <c r="K300" s="1" t="str">
        <v>Glycidol</v>
      </c>
      <c r="L300" s="1" t="str">
        <v>Glycidol</v>
      </c>
      <c r="M300" s="1" t="str">
        <v>Glycidol</v>
      </c>
      <c r="N300" s="1" t="str">
        <v>Glycidol</v>
      </c>
      <c r="O300" s="1" t="str">
        <v>Glycidol</v>
      </c>
      <c r="P300" s="1" t="str">
        <v>Glycidol</v>
      </c>
      <c r="Q300" s="1" t="str">
        <v>Glycidol</v>
      </c>
      <c r="R300" s="1" t="str">
        <v>Glycidol</v>
      </c>
      <c r="S300" s="1" t="str">
        <v>Glycidol</v>
      </c>
      <c r="T300" s="1" t="str">
        <v>Glycidol</v>
      </c>
      <c r="U300" s="1" t="str">
        <v>Glycidol</v>
      </c>
      <c r="V300" s="1" t="str">
        <v>Glycidol</v>
      </c>
      <c r="W300" s="1" t="str">
        <v>Glycidol</v>
      </c>
      <c r="X300" s="1" t="str">
        <v>Glycidol</v>
      </c>
      <c r="Y300" s="1" t="str">
        <v>Glycidol</v>
      </c>
      <c r="Z300" s="1" t="str">
        <v>Glycidol</v>
      </c>
      <c r="AA300" s="1" t="str">
        <v>Glycidol</v>
      </c>
      <c r="AB300" s="1" t="str">
        <v>Glycidol</v>
      </c>
    </row>
    <row r="301" spans="1:28" x14ac:dyDescent="0.2">
      <c r="A301" s="340" t="s">
        <v>1001</v>
      </c>
      <c r="B301" s="174" t="s">
        <v>2123</v>
      </c>
      <c r="C301" s="174">
        <v>234</v>
      </c>
      <c r="D301" s="174"/>
      <c r="E301" s="138"/>
      <c r="I301" s="1" t="str">
        <v>Glycol monoethyl ether</v>
      </c>
      <c r="J301" s="1" t="str">
        <v>Glycol monoethyl ether</v>
      </c>
      <c r="K301" s="1" t="str">
        <v>Glycol monoethyl ether</v>
      </c>
      <c r="L301" s="1" t="str">
        <v>Glycol monoethyl ether</v>
      </c>
      <c r="M301" s="1" t="str">
        <v>Glycol monoethyl ether</v>
      </c>
      <c r="N301" s="1" t="str">
        <v>Glycol monoethyl ether</v>
      </c>
      <c r="O301" s="1" t="str">
        <v>Glycol monoethyl ether</v>
      </c>
      <c r="P301" s="1" t="str">
        <v>Glycol monoethyl ether</v>
      </c>
      <c r="Q301" s="1" t="str">
        <v>Glycol monoethyl ether</v>
      </c>
      <c r="R301" s="1" t="str">
        <v>Glycol monoethyl ether</v>
      </c>
      <c r="S301" s="1" t="str">
        <v>Glycol monoethyl ether</v>
      </c>
      <c r="T301" s="1" t="str">
        <v>Glycol monoethyl ether</v>
      </c>
      <c r="U301" s="1" t="str">
        <v>Glycol monoethyl ether</v>
      </c>
      <c r="V301" s="1" t="str">
        <v>Glycol monoethyl ether</v>
      </c>
      <c r="W301" s="1" t="str">
        <v>Glycol monoethyl ether</v>
      </c>
      <c r="X301" s="1" t="str">
        <v>Glycol monoethyl ether</v>
      </c>
      <c r="Y301" s="1" t="str">
        <v>Glycol monoethyl ether</v>
      </c>
      <c r="Z301" s="1" t="str">
        <v>Glycol monoethyl ether</v>
      </c>
      <c r="AA301" s="1" t="str">
        <v>Glycol monoethyl ether</v>
      </c>
      <c r="AB301" s="1" t="str">
        <v>Glycol monoethyl ether</v>
      </c>
    </row>
    <row r="302" spans="1:28" x14ac:dyDescent="0.2">
      <c r="A302" s="340" t="s">
        <v>475</v>
      </c>
      <c r="B302" s="174" t="s">
        <v>476</v>
      </c>
      <c r="C302" s="174">
        <v>2E-3</v>
      </c>
      <c r="D302" s="174"/>
      <c r="E302" s="138"/>
      <c r="I302" s="1" t="str">
        <v>Grain dust (oat, wheat, barley)</v>
      </c>
      <c r="J302" s="1" t="str">
        <v>Grain dust (oat, wheat, barley)</v>
      </c>
      <c r="K302" s="1" t="str">
        <v>Grain dust (oat, wheat, barley)</v>
      </c>
      <c r="L302" s="1" t="str">
        <v>Grain dust (oat, wheat, barley)</v>
      </c>
      <c r="M302" s="1" t="str">
        <v>Grain dust (oat, wheat, barley)</v>
      </c>
      <c r="N302" s="1" t="str">
        <v>Grain dust (oat, wheat, barley)</v>
      </c>
      <c r="O302" s="1" t="str">
        <v>Grain dust (oat, wheat, barley)</v>
      </c>
      <c r="P302" s="1" t="str">
        <v>Grain dust (oat, wheat, barley)</v>
      </c>
      <c r="Q302" s="1" t="str">
        <v>Grain dust (oat, wheat, barley)</v>
      </c>
      <c r="R302" s="1" t="str">
        <v>Grain dust (oat, wheat, barley)</v>
      </c>
      <c r="S302" s="1" t="str">
        <v>Grain dust (oat, wheat, barley)</v>
      </c>
      <c r="T302" s="1" t="str">
        <v>Grain dust (oat, wheat, barley)</v>
      </c>
      <c r="U302" s="1" t="str">
        <v>Grain dust (oat, wheat, barley)</v>
      </c>
      <c r="V302" s="1" t="str">
        <v>Grain dust (oat, wheat, barley)</v>
      </c>
      <c r="W302" s="1" t="str">
        <v>Grain dust (oat, wheat, barley)</v>
      </c>
      <c r="X302" s="1" t="str">
        <v>Grain dust (oat, wheat, barley)</v>
      </c>
      <c r="Y302" s="1" t="str">
        <v>Grain dust (oat, wheat, barley)</v>
      </c>
      <c r="Z302" s="1" t="str">
        <v>Grain dust (oat, wheat, barley)</v>
      </c>
      <c r="AA302" s="1" t="str">
        <v>Grain dust (oat, wheat, barley)</v>
      </c>
      <c r="AB302" s="1" t="str">
        <v>Grain dust (oat, wheat, barley)</v>
      </c>
    </row>
    <row r="303" spans="1:28" x14ac:dyDescent="0.2">
      <c r="A303" s="340" t="s">
        <v>477</v>
      </c>
      <c r="B303" s="174" t="s">
        <v>2171</v>
      </c>
      <c r="C303" s="174">
        <v>0.21</v>
      </c>
      <c r="D303" s="174"/>
      <c r="E303" s="138"/>
      <c r="I303" s="1" t="str">
        <v>Graphite (all forms except graphite fibers)</v>
      </c>
      <c r="J303" s="1" t="str">
        <v>Graphite (all forms except graphite fibers)</v>
      </c>
      <c r="K303" s="1" t="str">
        <v>Graphite (all forms except graphite fibers)</v>
      </c>
      <c r="L303" s="1" t="str">
        <v>Graphite (all forms except graphite fibers)</v>
      </c>
      <c r="M303" s="1" t="str">
        <v>Graphite (all forms except graphite fibers)</v>
      </c>
      <c r="N303" s="1" t="str">
        <v>Graphite (all forms except graphite fibers)</v>
      </c>
      <c r="O303" s="1" t="str">
        <v>Graphite (all forms except graphite fibers)</v>
      </c>
      <c r="P303" s="1" t="str">
        <v>Graphite (all forms except graphite fibers)</v>
      </c>
      <c r="Q303" s="1" t="str">
        <v>Graphite (all forms except graphite fibers)</v>
      </c>
      <c r="R303" s="1" t="str">
        <v>Graphite (all forms except graphite fibers)</v>
      </c>
      <c r="S303" s="1" t="str">
        <v>Graphite (all forms except graphite fibers)</v>
      </c>
      <c r="T303" s="1" t="str">
        <v>Graphite (all forms except graphite fibers)</v>
      </c>
      <c r="U303" s="1" t="str">
        <v>Graphite (all forms except graphite fibers)</v>
      </c>
      <c r="V303" s="1" t="str">
        <v>Graphite (all forms except graphite fibers)</v>
      </c>
      <c r="W303" s="1" t="str">
        <v>Graphite (all forms except graphite fibers)</v>
      </c>
      <c r="X303" s="1" t="str">
        <v>Graphite (all forms except graphite fibers)</v>
      </c>
      <c r="Y303" s="1" t="str">
        <v>Graphite (all forms except graphite fibers)</v>
      </c>
      <c r="Z303" s="1" t="str">
        <v>Graphite (all forms except graphite fibers)</v>
      </c>
      <c r="AA303" s="1" t="str">
        <v>Graphite (all forms except graphite fibers)</v>
      </c>
      <c r="AB303" s="1" t="str">
        <v>Graphite (all forms except graphite fibers)</v>
      </c>
    </row>
    <row r="304" spans="1:28" x14ac:dyDescent="0.2">
      <c r="A304" s="340" t="s">
        <v>478</v>
      </c>
      <c r="B304" s="174" t="s">
        <v>479</v>
      </c>
      <c r="C304" s="174">
        <v>0.11</v>
      </c>
      <c r="D304" s="174"/>
      <c r="E304" s="138"/>
      <c r="I304" s="1" t="str">
        <v>Gypsum</v>
      </c>
      <c r="J304" s="1" t="str">
        <v>Gypsum</v>
      </c>
      <c r="K304" s="1" t="str">
        <v>Gypsum</v>
      </c>
      <c r="L304" s="1" t="str">
        <v>Gypsum</v>
      </c>
      <c r="M304" s="1" t="str">
        <v>Gypsum</v>
      </c>
      <c r="N304" s="1" t="str">
        <v>Gypsum</v>
      </c>
      <c r="O304" s="1" t="str">
        <v>Gypsum</v>
      </c>
      <c r="P304" s="1" t="str">
        <v>Gypsum</v>
      </c>
      <c r="Q304" s="1" t="str">
        <v>Gypsum</v>
      </c>
      <c r="R304" s="1" t="str">
        <v>Gypsum</v>
      </c>
      <c r="S304" s="1" t="str">
        <v>Gypsum</v>
      </c>
      <c r="T304" s="1" t="str">
        <v>Gypsum</v>
      </c>
      <c r="U304" s="1" t="str">
        <v>Gypsum</v>
      </c>
      <c r="V304" s="1" t="str">
        <v>Gypsum</v>
      </c>
      <c r="W304" s="1" t="str">
        <v>Gypsum</v>
      </c>
      <c r="X304" s="1" t="str">
        <v>Gypsum</v>
      </c>
      <c r="Y304" s="1" t="str">
        <v>Gypsum</v>
      </c>
      <c r="Z304" s="1" t="str">
        <v>Gypsum</v>
      </c>
      <c r="AA304" s="1" t="str">
        <v>Gypsum</v>
      </c>
      <c r="AB304" s="1" t="str">
        <v>Gypsum</v>
      </c>
    </row>
    <row r="305" spans="1:28" x14ac:dyDescent="0.2">
      <c r="A305" s="340" t="s">
        <v>480</v>
      </c>
      <c r="B305" s="174" t="s">
        <v>481</v>
      </c>
      <c r="C305" s="174">
        <v>9.6999999999999993</v>
      </c>
      <c r="D305" s="174"/>
      <c r="E305" s="138"/>
      <c r="I305" s="1" t="str">
        <v>Hafnium</v>
      </c>
      <c r="J305" s="1" t="str">
        <v>Hafnium</v>
      </c>
      <c r="K305" s="1" t="str">
        <v>Hafnium</v>
      </c>
      <c r="L305" s="1" t="str">
        <v>Hafnium</v>
      </c>
      <c r="M305" s="1" t="str">
        <v>Hafnium</v>
      </c>
      <c r="N305" s="1" t="str">
        <v>Hafnium</v>
      </c>
      <c r="O305" s="1" t="str">
        <v>Hafnium</v>
      </c>
      <c r="P305" s="1" t="str">
        <v>Hafnium</v>
      </c>
      <c r="Q305" s="1" t="str">
        <v>Hafnium</v>
      </c>
      <c r="R305" s="1" t="str">
        <v>Hafnium</v>
      </c>
      <c r="S305" s="1" t="str">
        <v>Hafnium</v>
      </c>
      <c r="T305" s="1" t="str">
        <v>Hafnium</v>
      </c>
      <c r="U305" s="1" t="str">
        <v>Hafnium</v>
      </c>
      <c r="V305" s="1" t="str">
        <v>Hafnium</v>
      </c>
      <c r="W305" s="1" t="str">
        <v>Hafnium</v>
      </c>
      <c r="X305" s="1" t="str">
        <v>Hafnium</v>
      </c>
      <c r="Y305" s="1" t="str">
        <v>Hafnium</v>
      </c>
      <c r="Z305" s="1" t="str">
        <v>Hafnium</v>
      </c>
      <c r="AA305" s="1" t="str">
        <v>Hafnium</v>
      </c>
      <c r="AB305" s="1" t="str">
        <v>Hafnium</v>
      </c>
    </row>
    <row r="306" spans="1:28" x14ac:dyDescent="0.2">
      <c r="A306" s="340" t="s">
        <v>482</v>
      </c>
      <c r="B306" s="174" t="s">
        <v>483</v>
      </c>
      <c r="C306" s="174">
        <v>0.2</v>
      </c>
      <c r="D306" s="174"/>
      <c r="E306" s="138"/>
      <c r="I306" s="1" t="str">
        <v>Heptachlor</v>
      </c>
      <c r="J306" s="1" t="str">
        <v>Heptachlor</v>
      </c>
      <c r="K306" s="1" t="str">
        <v>Heptachlor</v>
      </c>
      <c r="L306" s="1" t="str">
        <v>Heptachlor</v>
      </c>
      <c r="M306" s="1" t="str">
        <v>Heptachlor</v>
      </c>
      <c r="N306" s="1" t="str">
        <v>Heptachlor</v>
      </c>
      <c r="O306" s="1" t="str">
        <v>Heptachlor</v>
      </c>
      <c r="P306" s="1" t="str">
        <v>Heptachlor</v>
      </c>
      <c r="Q306" s="1" t="str">
        <v>Heptachlor</v>
      </c>
      <c r="R306" s="1" t="str">
        <v>Heptachlor</v>
      </c>
      <c r="S306" s="1" t="str">
        <v>Heptachlor</v>
      </c>
      <c r="T306" s="1" t="str">
        <v>Heptachlor</v>
      </c>
      <c r="U306" s="1" t="str">
        <v>Heptachlor</v>
      </c>
      <c r="V306" s="1" t="str">
        <v>Heptachlor</v>
      </c>
      <c r="W306" s="1" t="str">
        <v>Heptachlor</v>
      </c>
      <c r="X306" s="1" t="str">
        <v>Heptachlor</v>
      </c>
      <c r="Y306" s="1" t="str">
        <v>Heptachlor</v>
      </c>
      <c r="Z306" s="1" t="str">
        <v>Heptachlor</v>
      </c>
      <c r="AA306" s="1" t="str">
        <v>Heptachlor</v>
      </c>
      <c r="AB306" s="1" t="str">
        <v>Heptachlor</v>
      </c>
    </row>
    <row r="307" spans="1:28" x14ac:dyDescent="0.2">
      <c r="A307" s="340" t="s">
        <v>484</v>
      </c>
      <c r="B307" s="174" t="s">
        <v>485</v>
      </c>
      <c r="C307" s="174">
        <v>0.68</v>
      </c>
      <c r="D307" s="174"/>
      <c r="E307" s="138"/>
      <c r="I307" s="1" t="str">
        <v>Heptachlor epoxide</v>
      </c>
      <c r="J307" s="1" t="str">
        <v>Heptachlor epoxide</v>
      </c>
      <c r="K307" s="1" t="str">
        <v>Heptachlor epoxide</v>
      </c>
      <c r="L307" s="1" t="str">
        <v>Heptachlor epoxide</v>
      </c>
      <c r="M307" s="1" t="str">
        <v>Heptachlor epoxide</v>
      </c>
      <c r="N307" s="1" t="str">
        <v>Heptachlor epoxide</v>
      </c>
      <c r="O307" s="1" t="str">
        <v>Heptachlor epoxide</v>
      </c>
      <c r="P307" s="1" t="str">
        <v>Heptachlor epoxide</v>
      </c>
      <c r="Q307" s="1" t="str">
        <v>Heptachlor epoxide</v>
      </c>
      <c r="R307" s="1" t="str">
        <v>Heptachlor epoxide</v>
      </c>
      <c r="S307" s="1" t="str">
        <v>Heptachlor epoxide</v>
      </c>
      <c r="T307" s="1" t="str">
        <v>Heptachlor epoxide</v>
      </c>
      <c r="U307" s="1" t="str">
        <v>Heptachlor epoxide</v>
      </c>
      <c r="V307" s="1" t="str">
        <v>Heptachlor epoxide</v>
      </c>
      <c r="W307" s="1" t="str">
        <v>Heptachlor epoxide</v>
      </c>
      <c r="X307" s="1" t="str">
        <v>Heptachlor epoxide</v>
      </c>
      <c r="Y307" s="1" t="str">
        <v>Heptachlor epoxide</v>
      </c>
      <c r="Z307" s="1" t="str">
        <v>Heptachlor epoxide</v>
      </c>
      <c r="AA307" s="1" t="str">
        <v>Heptachlor epoxide</v>
      </c>
      <c r="AB307" s="1" t="str">
        <v>Heptachlor epoxide</v>
      </c>
    </row>
    <row r="308" spans="1:28" x14ac:dyDescent="0.2">
      <c r="A308" s="340" t="s">
        <v>486</v>
      </c>
      <c r="B308" s="174" t="s">
        <v>487</v>
      </c>
      <c r="C308" s="174">
        <v>3.4000000000000002E-2</v>
      </c>
      <c r="D308" s="174"/>
      <c r="E308" s="138"/>
      <c r="I308" s="1" t="str">
        <v>Hexachlorobenzene</v>
      </c>
      <c r="J308" s="1" t="str">
        <v>Hexachlorobenzene</v>
      </c>
      <c r="K308" s="1" t="str">
        <v>Hexachlorobenzene</v>
      </c>
      <c r="L308" s="1" t="str">
        <v>Hexachlorobenzene</v>
      </c>
      <c r="M308" s="1" t="str">
        <v>Hexachlorobenzene</v>
      </c>
      <c r="N308" s="1" t="str">
        <v>Hexachlorobenzene</v>
      </c>
      <c r="O308" s="1" t="str">
        <v>Hexachlorobenzene</v>
      </c>
      <c r="P308" s="1" t="str">
        <v>Hexachlorobenzene</v>
      </c>
      <c r="Q308" s="1" t="str">
        <v>Hexachlorobenzene</v>
      </c>
      <c r="R308" s="1" t="str">
        <v>Hexachlorobenzene</v>
      </c>
      <c r="S308" s="1" t="str">
        <v>Hexachlorobenzene</v>
      </c>
      <c r="T308" s="1" t="str">
        <v>Hexachlorobenzene</v>
      </c>
      <c r="U308" s="1" t="str">
        <v>Hexachlorobenzene</v>
      </c>
      <c r="V308" s="1" t="str">
        <v>Hexachlorobenzene</v>
      </c>
      <c r="W308" s="1" t="str">
        <v>Hexachlorobenzene</v>
      </c>
      <c r="X308" s="1" t="str">
        <v>Hexachlorobenzene</v>
      </c>
      <c r="Y308" s="1" t="str">
        <v>Hexachlorobenzene</v>
      </c>
      <c r="Z308" s="1" t="str">
        <v>Hexachlorobenzene</v>
      </c>
      <c r="AA308" s="1" t="str">
        <v>Hexachlorobenzene</v>
      </c>
      <c r="AB308" s="1" t="str">
        <v>Hexachlorobenzene</v>
      </c>
    </row>
    <row r="309" spans="1:28" x14ac:dyDescent="0.2">
      <c r="A309" s="340" t="s">
        <v>488</v>
      </c>
      <c r="B309" s="174" t="s">
        <v>489</v>
      </c>
      <c r="C309" s="258">
        <v>176</v>
      </c>
      <c r="D309" s="174"/>
      <c r="E309" s="138"/>
      <c r="I309" s="1" t="str">
        <v>Hexachlorobutadiene</v>
      </c>
      <c r="J309" s="1" t="str">
        <v>Hexachlorobutadiene</v>
      </c>
      <c r="K309" s="1" t="str">
        <v>Hexachlorobutadiene</v>
      </c>
      <c r="L309" s="1" t="str">
        <v>Hexachlorobutadiene</v>
      </c>
      <c r="M309" s="1" t="str">
        <v>Hexachlorobutadiene</v>
      </c>
      <c r="N309" s="1" t="str">
        <v>Hexachlorobutadiene</v>
      </c>
      <c r="O309" s="1" t="str">
        <v>Hexachlorobutadiene</v>
      </c>
      <c r="P309" s="1" t="str">
        <v>Hexachlorobutadiene</v>
      </c>
      <c r="Q309" s="1" t="str">
        <v>Hexachlorobutadiene</v>
      </c>
      <c r="R309" s="1" t="str">
        <v>Hexachlorobutadiene</v>
      </c>
      <c r="S309" s="1" t="str">
        <v>Hexachlorobutadiene</v>
      </c>
      <c r="T309" s="1" t="str">
        <v>Hexachlorobutadiene</v>
      </c>
      <c r="U309" s="1" t="str">
        <v>Hexachlorobutadiene</v>
      </c>
      <c r="V309" s="1" t="str">
        <v>Hexachlorobutadiene</v>
      </c>
      <c r="W309" s="1" t="str">
        <v>Hexachlorobutadiene</v>
      </c>
      <c r="X309" s="1" t="str">
        <v>Hexachlorobutadiene</v>
      </c>
      <c r="Y309" s="1" t="str">
        <v>Hexachlorobutadiene</v>
      </c>
      <c r="Z309" s="1" t="str">
        <v>Hexachlorobutadiene</v>
      </c>
      <c r="AA309" s="1" t="str">
        <v>Hexachlorobutadiene</v>
      </c>
      <c r="AB309" s="1" t="str">
        <v>Hexachlorobutadiene</v>
      </c>
    </row>
    <row r="310" spans="1:28" x14ac:dyDescent="0.2">
      <c r="A310" s="340" t="s">
        <v>1558</v>
      </c>
      <c r="B310" s="174" t="s">
        <v>489</v>
      </c>
      <c r="C310" s="174">
        <v>1760</v>
      </c>
      <c r="D310" s="174">
        <v>3500</v>
      </c>
      <c r="E310" s="138"/>
      <c r="I310" s="1" t="str">
        <v>Hexachlorocyclopentadiene</v>
      </c>
      <c r="J310" s="1" t="str">
        <v>Hexachlorocyclopentadiene</v>
      </c>
      <c r="K310" s="1" t="str">
        <v>Hexachlorocyclopentadiene</v>
      </c>
      <c r="L310" s="1" t="str">
        <v>Hexachlorocyclopentadiene</v>
      </c>
      <c r="M310" s="1" t="str">
        <v>Hexachlorocyclopentadiene</v>
      </c>
      <c r="N310" s="1" t="str">
        <v>Hexachlorocyclopentadiene</v>
      </c>
      <c r="O310" s="1" t="str">
        <v>Hexachlorocyclopentadiene</v>
      </c>
      <c r="P310" s="1" t="str">
        <v>Hexachlorocyclopentadiene</v>
      </c>
      <c r="Q310" s="1" t="str">
        <v>Hexachlorocyclopentadiene</v>
      </c>
      <c r="R310" s="1" t="str">
        <v>Hexachlorocyclopentadiene</v>
      </c>
      <c r="S310" s="1" t="str">
        <v>Hexachlorocyclopentadiene</v>
      </c>
      <c r="T310" s="1" t="str">
        <v>Hexachlorocyclopentadiene</v>
      </c>
      <c r="U310" s="1" t="str">
        <v>Hexachlorocyclopentadiene</v>
      </c>
      <c r="V310" s="1" t="str">
        <v>Hexachlorocyclopentadiene</v>
      </c>
      <c r="W310" s="1" t="str">
        <v>Hexachlorocyclopentadiene</v>
      </c>
      <c r="X310" s="1" t="str">
        <v>Hexachlorocyclopentadiene</v>
      </c>
      <c r="Y310" s="1" t="str">
        <v>Hexachlorocyclopentadiene</v>
      </c>
      <c r="Z310" s="1" t="str">
        <v>Hexachlorocyclopentadiene</v>
      </c>
      <c r="AA310" s="1" t="str">
        <v>Hexachlorocyclopentadiene</v>
      </c>
      <c r="AB310" s="1" t="str">
        <v>Hexachlorocyclopentadiene</v>
      </c>
    </row>
    <row r="311" spans="1:28" x14ac:dyDescent="0.2">
      <c r="A311" s="340" t="s">
        <v>490</v>
      </c>
      <c r="B311" s="174" t="s">
        <v>491</v>
      </c>
      <c r="C311" s="174">
        <v>2.2999999999999998</v>
      </c>
      <c r="D311" s="174"/>
      <c r="E311" s="138"/>
      <c r="I311" s="1" t="str">
        <v>Hexachloroethane</v>
      </c>
      <c r="J311" s="1" t="str">
        <v>Hexachloroethane</v>
      </c>
      <c r="K311" s="1" t="str">
        <v>Hexachloroethane</v>
      </c>
      <c r="L311" s="1" t="str">
        <v>Hexachloroethane</v>
      </c>
      <c r="M311" s="1" t="str">
        <v>Hexachloroethane</v>
      </c>
      <c r="N311" s="1" t="str">
        <v>Hexachloroethane</v>
      </c>
      <c r="O311" s="1" t="str">
        <v>Hexachloroethane</v>
      </c>
      <c r="P311" s="1" t="str">
        <v>Hexachloroethane</v>
      </c>
      <c r="Q311" s="1" t="str">
        <v>Hexachloroethane</v>
      </c>
      <c r="R311" s="1" t="str">
        <v>Hexachloroethane</v>
      </c>
      <c r="S311" s="1" t="str">
        <v>Hexachloroethane</v>
      </c>
      <c r="T311" s="1" t="str">
        <v>Hexachloroethane</v>
      </c>
      <c r="U311" s="1" t="str">
        <v>Hexachloroethane</v>
      </c>
      <c r="V311" s="1" t="str">
        <v>Hexachloroethane</v>
      </c>
      <c r="W311" s="1" t="str">
        <v>Hexachloroethane</v>
      </c>
      <c r="X311" s="1" t="str">
        <v>Hexachloroethane</v>
      </c>
      <c r="Y311" s="1" t="str">
        <v>Hexachloroethane</v>
      </c>
      <c r="Z311" s="1" t="str">
        <v>Hexachloroethane</v>
      </c>
      <c r="AA311" s="1" t="str">
        <v>Hexachloroethane</v>
      </c>
      <c r="AB311" s="1" t="str">
        <v>Hexachloroethane</v>
      </c>
    </row>
    <row r="312" spans="1:28" x14ac:dyDescent="0.2">
      <c r="A312" s="340" t="s">
        <v>1463</v>
      </c>
      <c r="B312" s="174" t="s">
        <v>2123</v>
      </c>
      <c r="C312" s="174">
        <v>205</v>
      </c>
      <c r="D312" s="174"/>
      <c r="E312" s="138"/>
      <c r="I312" s="1" t="str">
        <v>Hexachloronaphthalene</v>
      </c>
      <c r="J312" s="1" t="str">
        <v>Hexachloronaphthalene</v>
      </c>
      <c r="K312" s="1" t="str">
        <v>Hexachloronaphthalene</v>
      </c>
      <c r="L312" s="1" t="str">
        <v>Hexachloronaphthalene</v>
      </c>
      <c r="M312" s="1" t="str">
        <v>Hexachloronaphthalene</v>
      </c>
      <c r="N312" s="1" t="str">
        <v>Hexachloronaphthalene</v>
      </c>
      <c r="O312" s="1" t="str">
        <v>Hexachloronaphthalene</v>
      </c>
      <c r="P312" s="1" t="str">
        <v>Hexachloronaphthalene</v>
      </c>
      <c r="Q312" s="1" t="str">
        <v>Hexachloronaphthalene</v>
      </c>
      <c r="R312" s="1" t="str">
        <v>Hexachloronaphthalene</v>
      </c>
      <c r="S312" s="1" t="str">
        <v>Hexachloronaphthalene</v>
      </c>
      <c r="T312" s="1" t="str">
        <v>Hexachloronaphthalene</v>
      </c>
      <c r="U312" s="1" t="str">
        <v>Hexachloronaphthalene</v>
      </c>
      <c r="V312" s="1" t="str">
        <v>Hexachloronaphthalene</v>
      </c>
      <c r="W312" s="1" t="str">
        <v>Hexachloronaphthalene</v>
      </c>
      <c r="X312" s="1" t="str">
        <v>Hexachloronaphthalene</v>
      </c>
      <c r="Y312" s="1" t="str">
        <v>Hexachloronaphthalene</v>
      </c>
      <c r="Z312" s="1" t="str">
        <v>Hexachloronaphthalene</v>
      </c>
      <c r="AA312" s="1" t="str">
        <v>Hexachloronaphthalene</v>
      </c>
      <c r="AB312" s="1" t="str">
        <v>Hexachloronaphthalene</v>
      </c>
    </row>
    <row r="313" spans="1:28" x14ac:dyDescent="0.2">
      <c r="A313" s="340" t="s">
        <v>1559</v>
      </c>
      <c r="B313" s="174" t="s">
        <v>492</v>
      </c>
      <c r="C313" s="174">
        <v>295</v>
      </c>
      <c r="D313" s="174"/>
      <c r="E313" s="138"/>
      <c r="I313" s="1" t="str">
        <v>Hexafluoroacetone</v>
      </c>
      <c r="J313" s="1" t="str">
        <v>Hexafluoroacetone</v>
      </c>
      <c r="K313" s="1" t="str">
        <v>Hexafluoroacetone</v>
      </c>
      <c r="L313" s="1" t="str">
        <v>Hexafluoroacetone</v>
      </c>
      <c r="M313" s="1" t="str">
        <v>Hexafluoroacetone</v>
      </c>
      <c r="N313" s="1" t="str">
        <v>Hexafluoroacetone</v>
      </c>
      <c r="O313" s="1" t="str">
        <v>Hexafluoroacetone</v>
      </c>
      <c r="P313" s="1" t="str">
        <v>Hexafluoroacetone</v>
      </c>
      <c r="Q313" s="1" t="str">
        <v>Hexafluoroacetone</v>
      </c>
      <c r="R313" s="1" t="str">
        <v>Hexafluoroacetone</v>
      </c>
      <c r="S313" s="1" t="str">
        <v>Hexafluoroacetone</v>
      </c>
      <c r="T313" s="1" t="str">
        <v>Hexafluoroacetone</v>
      </c>
      <c r="U313" s="1" t="str">
        <v>Hexafluoroacetone</v>
      </c>
      <c r="V313" s="1" t="str">
        <v>Hexafluoroacetone</v>
      </c>
      <c r="W313" s="1" t="str">
        <v>Hexafluoroacetone</v>
      </c>
      <c r="X313" s="1" t="str">
        <v>Hexafluoroacetone</v>
      </c>
      <c r="Y313" s="1" t="str">
        <v>Hexafluoroacetone</v>
      </c>
      <c r="Z313" s="1" t="str">
        <v>Hexafluoroacetone</v>
      </c>
      <c r="AA313" s="1" t="str">
        <v>Hexafluoroacetone</v>
      </c>
      <c r="AB313" s="1" t="str">
        <v>Hexafluoroacetone</v>
      </c>
    </row>
    <row r="314" spans="1:28" x14ac:dyDescent="0.2">
      <c r="A314" s="340" t="s">
        <v>493</v>
      </c>
      <c r="B314" s="174" t="s">
        <v>494</v>
      </c>
      <c r="C314" s="174">
        <v>121</v>
      </c>
      <c r="D314" s="174" t="s">
        <v>495</v>
      </c>
      <c r="E314" s="138"/>
      <c r="I314" s="1" t="str">
        <v>Hexamethylene diisocyanate</v>
      </c>
      <c r="J314" s="1" t="str">
        <v>Hexamethylene diisocyanate</v>
      </c>
      <c r="K314" s="1" t="str">
        <v>Hexamethylene diisocyanate</v>
      </c>
      <c r="L314" s="1" t="str">
        <v>Hexamethylene diisocyanate</v>
      </c>
      <c r="M314" s="1" t="str">
        <v>Hexamethylene diisocyanate</v>
      </c>
      <c r="N314" s="1" t="str">
        <v>Hexamethylene diisocyanate</v>
      </c>
      <c r="O314" s="1" t="str">
        <v>Hexamethylene diisocyanate</v>
      </c>
      <c r="P314" s="1" t="str">
        <v>Hexamethylene diisocyanate</v>
      </c>
      <c r="Q314" s="1" t="str">
        <v>Hexamethylene diisocyanate</v>
      </c>
      <c r="R314" s="1" t="str">
        <v>Hexamethylene diisocyanate</v>
      </c>
      <c r="S314" s="1" t="str">
        <v>Hexamethylene diisocyanate</v>
      </c>
      <c r="T314" s="1" t="str">
        <v>Hexamethylene diisocyanate</v>
      </c>
      <c r="U314" s="1" t="str">
        <v>Hexamethylene diisocyanate</v>
      </c>
      <c r="V314" s="1" t="str">
        <v>Hexamethylene diisocyanate</v>
      </c>
      <c r="W314" s="1" t="str">
        <v>Hexamethylene diisocyanate</v>
      </c>
      <c r="X314" s="1" t="str">
        <v>Hexamethylene diisocyanate</v>
      </c>
      <c r="Y314" s="1" t="str">
        <v>Hexamethylene diisocyanate</v>
      </c>
      <c r="Z314" s="1" t="str">
        <v>Hexamethylene diisocyanate</v>
      </c>
      <c r="AA314" s="1" t="str">
        <v>Hexamethylene diisocyanate</v>
      </c>
      <c r="AB314" s="1" t="str">
        <v>Hexamethylene diisocyanate</v>
      </c>
    </row>
    <row r="315" spans="1:28" x14ac:dyDescent="0.2">
      <c r="A315" s="340" t="s">
        <v>2172</v>
      </c>
      <c r="B315" s="174" t="s">
        <v>496</v>
      </c>
      <c r="C315" s="174">
        <v>1.2999999999999999E-2</v>
      </c>
      <c r="D315" s="174"/>
      <c r="E315" s="138"/>
      <c r="I315" s="1" t="str">
        <v>Hexane - Other isomers</v>
      </c>
      <c r="J315" s="1" t="str">
        <v>Hexane - Other isomers</v>
      </c>
      <c r="K315" s="1" t="str">
        <v>Hexane - Other isomers</v>
      </c>
      <c r="L315" s="1" t="str">
        <v>Hexane - Other isomers</v>
      </c>
      <c r="M315" s="1" t="str">
        <v>Hexane - Other isomers</v>
      </c>
      <c r="N315" s="1" t="str">
        <v>Hexane - Other isomers</v>
      </c>
      <c r="O315" s="1" t="str">
        <v>Hexane - Other isomers</v>
      </c>
      <c r="P315" s="1" t="str">
        <v>Hexane - Other isomers</v>
      </c>
      <c r="Q315" s="1" t="str">
        <v>Hexane - Other isomers</v>
      </c>
      <c r="R315" s="1" t="str">
        <v>Hexane - Other isomers</v>
      </c>
      <c r="S315" s="1" t="str">
        <v>Hexane - Other isomers</v>
      </c>
      <c r="T315" s="1" t="str">
        <v>Hexane - Other isomers</v>
      </c>
      <c r="U315" s="1" t="str">
        <v>Hexane - Other isomers</v>
      </c>
      <c r="V315" s="1" t="str">
        <v>Hexane - Other isomers</v>
      </c>
      <c r="W315" s="1" t="str">
        <v>Hexane - Other isomers</v>
      </c>
      <c r="X315" s="1" t="str">
        <v>Hexane - Other isomers</v>
      </c>
      <c r="Y315" s="1" t="str">
        <v>Hexane - Other isomers</v>
      </c>
      <c r="Z315" s="1" t="str">
        <v>Hexane - Other isomers</v>
      </c>
      <c r="AA315" s="1" t="str">
        <v>Hexane - Other isomers</v>
      </c>
      <c r="AB315" s="1" t="str">
        <v>Hexane - Other isomers</v>
      </c>
    </row>
    <row r="316" spans="1:28" x14ac:dyDescent="0.2">
      <c r="A316" s="340" t="s">
        <v>1560</v>
      </c>
      <c r="B316" s="174" t="s">
        <v>497</v>
      </c>
      <c r="C316" s="174">
        <v>4.9000000000000004</v>
      </c>
      <c r="D316" s="174"/>
      <c r="E316" s="138"/>
      <c r="I316" s="1" t="str">
        <v>Hexane (n-Hexane)</v>
      </c>
      <c r="J316" s="1" t="str">
        <v>Hexane (n-Hexane)</v>
      </c>
      <c r="K316" s="1" t="str">
        <v>Hexane (n-Hexane)</v>
      </c>
      <c r="L316" s="1" t="str">
        <v>Hexane (n-Hexane)</v>
      </c>
      <c r="M316" s="1" t="str">
        <v>Hexane (n-Hexane)</v>
      </c>
      <c r="N316" s="1" t="str">
        <v>Hexane (n-Hexane)</v>
      </c>
      <c r="O316" s="1" t="str">
        <v>Hexane (n-Hexane)</v>
      </c>
      <c r="P316" s="1" t="str">
        <v>Hexane (n-Hexane)</v>
      </c>
      <c r="Q316" s="1" t="str">
        <v>Hexane (n-Hexane)</v>
      </c>
      <c r="R316" s="1" t="str">
        <v>Hexane (n-Hexane)</v>
      </c>
      <c r="S316" s="1" t="str">
        <v>Hexane (n-Hexane)</v>
      </c>
      <c r="T316" s="1" t="str">
        <v>Hexane (n-Hexane)</v>
      </c>
      <c r="U316" s="1" t="str">
        <v>Hexane (n-Hexane)</v>
      </c>
      <c r="V316" s="1" t="str">
        <v>Hexane (n-Hexane)</v>
      </c>
      <c r="W316" s="1" t="str">
        <v>Hexane (n-Hexane)</v>
      </c>
      <c r="X316" s="1" t="str">
        <v>Hexane (n-Hexane)</v>
      </c>
      <c r="Y316" s="1" t="str">
        <v>Hexane (n-Hexane)</v>
      </c>
      <c r="Z316" s="1" t="str">
        <v>Hexane (n-Hexane)</v>
      </c>
      <c r="AA316" s="1" t="str">
        <v>Hexane (n-Hexane)</v>
      </c>
      <c r="AB316" s="1" t="str">
        <v>Hexane (n-Hexane)</v>
      </c>
    </row>
    <row r="317" spans="1:28" x14ac:dyDescent="0.2">
      <c r="A317" s="340" t="s">
        <v>1561</v>
      </c>
      <c r="B317" s="174" t="s">
        <v>498</v>
      </c>
      <c r="C317" s="174">
        <v>9.9</v>
      </c>
      <c r="D317" s="174" t="s">
        <v>499</v>
      </c>
      <c r="E317" s="138"/>
      <c r="I317" s="1" t="str">
        <v>Hexone, see Methyl isobutyl ketone</v>
      </c>
      <c r="J317" s="1" t="str">
        <v>Hexone, see Methyl isobutyl ketone</v>
      </c>
      <c r="K317" s="1" t="str">
        <v>Hexone, see Methyl isobutyl ketone</v>
      </c>
      <c r="L317" s="1" t="str">
        <v>Hexone, see Methyl isobutyl ketone</v>
      </c>
      <c r="M317" s="1" t="str">
        <v>Hexone, see Methyl isobutyl ketone</v>
      </c>
      <c r="N317" s="1" t="str">
        <v>Hexone, see Methyl isobutyl ketone</v>
      </c>
      <c r="O317" s="1" t="str">
        <v>Hexone, see Methyl isobutyl ketone</v>
      </c>
      <c r="P317" s="1" t="str">
        <v>Hexone, see Methyl isobutyl ketone</v>
      </c>
      <c r="Q317" s="1" t="str">
        <v>Hexone, see Methyl isobutyl ketone</v>
      </c>
      <c r="R317" s="1" t="str">
        <v>Hexone, see Methyl isobutyl ketone</v>
      </c>
      <c r="S317" s="1" t="str">
        <v>Hexone, see Methyl isobutyl ketone</v>
      </c>
      <c r="T317" s="1" t="str">
        <v>Hexone, see Methyl isobutyl ketone</v>
      </c>
      <c r="U317" s="1" t="str">
        <v>Hexone, see Methyl isobutyl ketone</v>
      </c>
      <c r="V317" s="1" t="str">
        <v>Hexone, see Methyl isobutyl ketone</v>
      </c>
      <c r="W317" s="1" t="str">
        <v>Hexone, see Methyl isobutyl ketone</v>
      </c>
      <c r="X317" s="1" t="str">
        <v>Hexone, see Methyl isobutyl ketone</v>
      </c>
      <c r="Y317" s="1" t="str">
        <v>Hexone, see Methyl isobutyl ketone</v>
      </c>
      <c r="Z317" s="1" t="str">
        <v>Hexone, see Methyl isobutyl ketone</v>
      </c>
      <c r="AA317" s="1" t="str">
        <v>Hexone, see Methyl isobutyl ketone</v>
      </c>
      <c r="AB317" s="1" t="str">
        <v>Hexone, see Methyl isobutyl ketone</v>
      </c>
    </row>
    <row r="318" spans="1:28" x14ac:dyDescent="0.2">
      <c r="A318" s="340" t="s">
        <v>1562</v>
      </c>
      <c r="B318" s="255" t="s">
        <v>500</v>
      </c>
      <c r="C318" s="255">
        <v>5</v>
      </c>
      <c r="D318" s="255" t="s">
        <v>126</v>
      </c>
      <c r="E318" s="168"/>
      <c r="I318" s="1" t="str">
        <v>Hexylene glycol</v>
      </c>
      <c r="J318" s="1" t="str">
        <v>Hexylene glycol</v>
      </c>
      <c r="K318" s="1" t="str">
        <v>Hexylene glycol</v>
      </c>
      <c r="L318" s="1" t="str">
        <v>Hexylene glycol</v>
      </c>
      <c r="M318" s="1" t="str">
        <v>Hexylene glycol</v>
      </c>
      <c r="N318" s="1" t="str">
        <v>Hexylene glycol</v>
      </c>
      <c r="O318" s="1" t="str">
        <v>Hexylene glycol</v>
      </c>
      <c r="P318" s="1" t="str">
        <v>Hexylene glycol</v>
      </c>
      <c r="Q318" s="1" t="str">
        <v>Hexylene glycol</v>
      </c>
      <c r="R318" s="1" t="str">
        <v>Hexylene glycol</v>
      </c>
      <c r="S318" s="1" t="str">
        <v>Hexylene glycol</v>
      </c>
      <c r="T318" s="1" t="str">
        <v>Hexylene glycol</v>
      </c>
      <c r="U318" s="1" t="str">
        <v>Hexylene glycol</v>
      </c>
      <c r="V318" s="1" t="str">
        <v>Hexylene glycol</v>
      </c>
      <c r="W318" s="1" t="str">
        <v>Hexylene glycol</v>
      </c>
      <c r="X318" s="1" t="str">
        <v>Hexylene glycol</v>
      </c>
      <c r="Y318" s="1" t="str">
        <v>Hexylene glycol</v>
      </c>
      <c r="Z318" s="1" t="str">
        <v>Hexylene glycol</v>
      </c>
      <c r="AA318" s="1" t="str">
        <v>Hexylene glycol</v>
      </c>
      <c r="AB318" s="1" t="str">
        <v>Hexylene glycol</v>
      </c>
    </row>
    <row r="319" spans="1:28" x14ac:dyDescent="0.2">
      <c r="A319" s="340" t="s">
        <v>501</v>
      </c>
      <c r="B319" s="255" t="s">
        <v>502</v>
      </c>
      <c r="C319" s="255">
        <v>5</v>
      </c>
      <c r="D319" s="255" t="s">
        <v>126</v>
      </c>
      <c r="E319" s="168"/>
      <c r="I319" s="1" t="str">
        <v>Hydrazine</v>
      </c>
      <c r="J319" s="1" t="str">
        <v>Hydrazine</v>
      </c>
      <c r="K319" s="1" t="str">
        <v>Hydrazine</v>
      </c>
      <c r="L319" s="1" t="str">
        <v>Hydrazine</v>
      </c>
      <c r="M319" s="1" t="str">
        <v>Hydrazine</v>
      </c>
      <c r="N319" s="1" t="str">
        <v>Hydrazine</v>
      </c>
      <c r="O319" s="1" t="str">
        <v>Hydrazine</v>
      </c>
      <c r="P319" s="1" t="str">
        <v>Hydrazine</v>
      </c>
      <c r="Q319" s="1" t="str">
        <v>Hydrazine</v>
      </c>
      <c r="R319" s="1" t="str">
        <v>Hydrazine</v>
      </c>
      <c r="S319" s="1" t="str">
        <v>Hydrazine</v>
      </c>
      <c r="T319" s="1" t="str">
        <v>Hydrazine</v>
      </c>
      <c r="U319" s="1" t="str">
        <v>Hydrazine</v>
      </c>
      <c r="V319" s="1" t="str">
        <v>Hydrazine</v>
      </c>
      <c r="W319" s="1" t="str">
        <v>Hydrazine</v>
      </c>
      <c r="X319" s="1" t="str">
        <v>Hydrazine</v>
      </c>
      <c r="Y319" s="1" t="str">
        <v>Hydrazine</v>
      </c>
      <c r="Z319" s="1" t="str">
        <v>Hydrazine</v>
      </c>
      <c r="AA319" s="1" t="str">
        <v>Hydrazine</v>
      </c>
      <c r="AB319" s="1" t="str">
        <v>Hydrazine</v>
      </c>
    </row>
    <row r="320" spans="1:28" x14ac:dyDescent="0.2">
      <c r="A320" s="340" t="s">
        <v>1563</v>
      </c>
      <c r="B320" s="255" t="s">
        <v>503</v>
      </c>
      <c r="C320" s="255">
        <v>5</v>
      </c>
      <c r="D320" s="255" t="s">
        <v>126</v>
      </c>
      <c r="E320" s="168"/>
      <c r="I320" s="1" t="str">
        <v>Hydrogen bromide</v>
      </c>
      <c r="J320" s="1" t="str">
        <v>Hydrogen bromide</v>
      </c>
      <c r="K320" s="1" t="str">
        <v>Hydrogen bromide</v>
      </c>
      <c r="L320" s="1" t="str">
        <v>Hydrogen bromide</v>
      </c>
      <c r="M320" s="1" t="str">
        <v>Hydrogen bromide</v>
      </c>
      <c r="N320" s="1" t="str">
        <v>Hydrogen bromide</v>
      </c>
      <c r="O320" s="1" t="str">
        <v>Hydrogen bromide</v>
      </c>
      <c r="P320" s="1" t="str">
        <v>Hydrogen bromide</v>
      </c>
      <c r="Q320" s="1" t="str">
        <v>Hydrogen bromide</v>
      </c>
      <c r="R320" s="1" t="str">
        <v>Hydrogen bromide</v>
      </c>
      <c r="S320" s="1" t="str">
        <v>Hydrogen bromide</v>
      </c>
      <c r="T320" s="1" t="str">
        <v>Hydrogen bromide</v>
      </c>
      <c r="U320" s="1" t="str">
        <v>Hydrogen bromide</v>
      </c>
      <c r="V320" s="1" t="str">
        <v>Hydrogen bromide</v>
      </c>
      <c r="W320" s="1" t="str">
        <v>Hydrogen bromide</v>
      </c>
      <c r="X320" s="1" t="str">
        <v>Hydrogen bromide</v>
      </c>
      <c r="Y320" s="1" t="str">
        <v>Hydrogen bromide</v>
      </c>
      <c r="Z320" s="1" t="str">
        <v>Hydrogen bromide</v>
      </c>
      <c r="AA320" s="1" t="str">
        <v>Hydrogen bromide</v>
      </c>
      <c r="AB320" s="1" t="str">
        <v>Hydrogen bromide</v>
      </c>
    </row>
    <row r="321" spans="1:28" x14ac:dyDescent="0.2">
      <c r="A321" s="340" t="s">
        <v>504</v>
      </c>
      <c r="B321" s="255" t="s">
        <v>505</v>
      </c>
      <c r="C321" s="255">
        <v>5</v>
      </c>
      <c r="D321" s="255" t="s">
        <v>126</v>
      </c>
      <c r="E321" s="168"/>
      <c r="I321" s="1" t="str">
        <v>Hydrogen cyanide</v>
      </c>
      <c r="J321" s="1" t="str">
        <v>Hydrogen cyanide</v>
      </c>
      <c r="K321" s="1" t="str">
        <v>Hydrogen cyanide</v>
      </c>
      <c r="L321" s="1" t="str">
        <v>Hydrogen cyanide</v>
      </c>
      <c r="M321" s="1" t="str">
        <v>Hydrogen cyanide</v>
      </c>
      <c r="N321" s="1" t="str">
        <v>Hydrogen cyanide</v>
      </c>
      <c r="O321" s="1" t="str">
        <v>Hydrogen cyanide</v>
      </c>
      <c r="P321" s="1" t="str">
        <v>Hydrogen cyanide</v>
      </c>
      <c r="Q321" s="1" t="str">
        <v>Hydrogen cyanide</v>
      </c>
      <c r="R321" s="1" t="str">
        <v>Hydrogen cyanide</v>
      </c>
      <c r="S321" s="1" t="str">
        <v>Hydrogen cyanide</v>
      </c>
      <c r="T321" s="1" t="str">
        <v>Hydrogen cyanide</v>
      </c>
      <c r="U321" s="1" t="str">
        <v>Hydrogen cyanide</v>
      </c>
      <c r="V321" s="1" t="str">
        <v>Hydrogen cyanide</v>
      </c>
      <c r="W321" s="1" t="str">
        <v>Hydrogen cyanide</v>
      </c>
      <c r="X321" s="1" t="str">
        <v>Hydrogen cyanide</v>
      </c>
      <c r="Y321" s="1" t="str">
        <v>Hydrogen cyanide</v>
      </c>
      <c r="Z321" s="1" t="str">
        <v>Hydrogen cyanide</v>
      </c>
      <c r="AA321" s="1" t="str">
        <v>Hydrogen cyanide</v>
      </c>
      <c r="AB321" s="1" t="str">
        <v>Hydrogen cyanide</v>
      </c>
    </row>
    <row r="322" spans="1:28" x14ac:dyDescent="0.2">
      <c r="A322" s="340" t="s">
        <v>1564</v>
      </c>
      <c r="B322" s="255" t="s">
        <v>2173</v>
      </c>
      <c r="C322" s="174">
        <v>1.4</v>
      </c>
      <c r="D322" s="174"/>
      <c r="E322" s="138"/>
      <c r="I322" s="1" t="str">
        <v>Hydrogen peroxide</v>
      </c>
      <c r="J322" s="1" t="str">
        <v>Hydrogen peroxide</v>
      </c>
      <c r="K322" s="1" t="str">
        <v>Hydrogen peroxide</v>
      </c>
      <c r="L322" s="1" t="str">
        <v>Hydrogen peroxide</v>
      </c>
      <c r="M322" s="1" t="str">
        <v>Hydrogen peroxide</v>
      </c>
      <c r="N322" s="1" t="str">
        <v>Hydrogen peroxide</v>
      </c>
      <c r="O322" s="1" t="str">
        <v>Hydrogen peroxide</v>
      </c>
      <c r="P322" s="1" t="str">
        <v>Hydrogen peroxide</v>
      </c>
      <c r="Q322" s="1" t="str">
        <v>Hydrogen peroxide</v>
      </c>
      <c r="R322" s="1" t="str">
        <v>Hydrogen peroxide</v>
      </c>
      <c r="S322" s="1" t="str">
        <v>Hydrogen peroxide</v>
      </c>
      <c r="T322" s="1" t="str">
        <v>Hydrogen peroxide</v>
      </c>
      <c r="U322" s="1" t="str">
        <v>Hydrogen peroxide</v>
      </c>
      <c r="V322" s="1" t="str">
        <v>Hydrogen peroxide</v>
      </c>
      <c r="W322" s="1" t="str">
        <v>Hydrogen peroxide</v>
      </c>
      <c r="X322" s="1" t="str">
        <v>Hydrogen peroxide</v>
      </c>
      <c r="Y322" s="1" t="str">
        <v>Hydrogen peroxide</v>
      </c>
      <c r="Z322" s="1" t="str">
        <v>Hydrogen peroxide</v>
      </c>
      <c r="AA322" s="1" t="str">
        <v>Hydrogen peroxide</v>
      </c>
      <c r="AB322" s="1" t="str">
        <v>Hydrogen peroxide</v>
      </c>
    </row>
    <row r="323" spans="1:28" x14ac:dyDescent="0.2">
      <c r="A323" s="340" t="s">
        <v>1565</v>
      </c>
      <c r="B323" s="293" t="s">
        <v>2174</v>
      </c>
      <c r="C323" s="174">
        <v>0.16</v>
      </c>
      <c r="D323" s="174"/>
      <c r="E323" s="138"/>
      <c r="I323" s="1" t="str">
        <v>Hydrogen selenide</v>
      </c>
      <c r="J323" s="1" t="str">
        <v>Hydrogen selenide</v>
      </c>
      <c r="K323" s="1" t="str">
        <v>Hydrogen selenide</v>
      </c>
      <c r="L323" s="1" t="str">
        <v>Hydrogen selenide</v>
      </c>
      <c r="M323" s="1" t="str">
        <v>Hydrogen selenide</v>
      </c>
      <c r="N323" s="1" t="str">
        <v>Hydrogen selenide</v>
      </c>
      <c r="O323" s="1" t="str">
        <v>Hydrogen selenide</v>
      </c>
      <c r="P323" s="1" t="str">
        <v>Hydrogen selenide</v>
      </c>
      <c r="Q323" s="1" t="str">
        <v>Hydrogen selenide</v>
      </c>
      <c r="R323" s="1" t="str">
        <v>Hydrogen selenide</v>
      </c>
      <c r="S323" s="1" t="str">
        <v>Hydrogen selenide</v>
      </c>
      <c r="T323" s="1" t="str">
        <v>Hydrogen selenide</v>
      </c>
      <c r="U323" s="1" t="str">
        <v>Hydrogen selenide</v>
      </c>
      <c r="V323" s="1" t="str">
        <v>Hydrogen selenide</v>
      </c>
      <c r="W323" s="1" t="str">
        <v>Hydrogen selenide</v>
      </c>
      <c r="X323" s="1" t="str">
        <v>Hydrogen selenide</v>
      </c>
      <c r="Y323" s="1" t="str">
        <v>Hydrogen selenide</v>
      </c>
      <c r="Z323" s="1" t="str">
        <v>Hydrogen selenide</v>
      </c>
      <c r="AA323" s="1" t="str">
        <v>Hydrogen selenide</v>
      </c>
      <c r="AB323" s="1" t="str">
        <v>Hydrogen selenide</v>
      </c>
    </row>
    <row r="324" spans="1:28" x14ac:dyDescent="0.2">
      <c r="A324" s="340" t="s">
        <v>506</v>
      </c>
      <c r="B324" s="255" t="s">
        <v>507</v>
      </c>
      <c r="C324" s="174">
        <v>2</v>
      </c>
      <c r="D324" s="174"/>
      <c r="E324" s="138"/>
      <c r="I324" s="1" t="str">
        <v>Hydrogenated terphenyls</v>
      </c>
      <c r="J324" s="1" t="str">
        <v>Hydrogenated terphenyls</v>
      </c>
      <c r="K324" s="1" t="str">
        <v>Hydrogenated terphenyls</v>
      </c>
      <c r="L324" s="1" t="str">
        <v>Hydrogenated terphenyls</v>
      </c>
      <c r="M324" s="1" t="str">
        <v>Hydrogenated terphenyls</v>
      </c>
      <c r="N324" s="1" t="str">
        <v>Hydrogenated terphenyls</v>
      </c>
      <c r="O324" s="1" t="str">
        <v>Hydrogenated terphenyls</v>
      </c>
      <c r="P324" s="1" t="str">
        <v>Hydrogenated terphenyls</v>
      </c>
      <c r="Q324" s="1" t="str">
        <v>Hydrogenated terphenyls</v>
      </c>
      <c r="R324" s="1" t="str">
        <v>Hydrogenated terphenyls</v>
      </c>
      <c r="S324" s="1" t="str">
        <v>Hydrogenated terphenyls</v>
      </c>
      <c r="T324" s="1" t="str">
        <v>Hydrogenated terphenyls</v>
      </c>
      <c r="U324" s="1" t="str">
        <v>Hydrogenated terphenyls</v>
      </c>
      <c r="V324" s="1" t="str">
        <v>Hydrogenated terphenyls</v>
      </c>
      <c r="W324" s="1" t="str">
        <v>Hydrogenated terphenyls</v>
      </c>
      <c r="X324" s="1" t="str">
        <v>Hydrogenated terphenyls</v>
      </c>
      <c r="Y324" s="1" t="str">
        <v>Hydrogenated terphenyls</v>
      </c>
      <c r="Z324" s="1" t="str">
        <v>Hydrogenated terphenyls</v>
      </c>
      <c r="AA324" s="1" t="str">
        <v>Hydrogenated terphenyls</v>
      </c>
      <c r="AB324" s="1" t="str">
        <v>Hydrogenated terphenyls</v>
      </c>
    </row>
    <row r="325" spans="1:28" x14ac:dyDescent="0.2">
      <c r="A325" s="340" t="s">
        <v>1000</v>
      </c>
      <c r="B325" s="255" t="s">
        <v>2123</v>
      </c>
      <c r="C325" s="174">
        <v>238</v>
      </c>
      <c r="D325" s="174"/>
      <c r="E325" s="138"/>
      <c r="I325" s="1" t="str">
        <v>Hydroquinone</v>
      </c>
      <c r="J325" s="1" t="str">
        <v>Hydroquinone</v>
      </c>
      <c r="K325" s="1" t="str">
        <v>Hydroquinone</v>
      </c>
      <c r="L325" s="1" t="str">
        <v>Hydroquinone</v>
      </c>
      <c r="M325" s="1" t="str">
        <v>Hydroquinone</v>
      </c>
      <c r="N325" s="1" t="str">
        <v>Hydroquinone</v>
      </c>
      <c r="O325" s="1" t="str">
        <v>Hydroquinone</v>
      </c>
      <c r="P325" s="1" t="str">
        <v>Hydroquinone</v>
      </c>
      <c r="Q325" s="1" t="str">
        <v>Hydroquinone</v>
      </c>
      <c r="R325" s="1" t="str">
        <v>Hydroquinone</v>
      </c>
      <c r="S325" s="1" t="str">
        <v>Hydroquinone</v>
      </c>
      <c r="T325" s="1" t="str">
        <v>Hydroquinone</v>
      </c>
      <c r="U325" s="1" t="str">
        <v>Hydroquinone</v>
      </c>
      <c r="V325" s="1" t="str">
        <v>Hydroquinone</v>
      </c>
      <c r="W325" s="1" t="str">
        <v>Hydroquinone</v>
      </c>
      <c r="X325" s="1" t="str">
        <v>Hydroquinone</v>
      </c>
      <c r="Y325" s="1" t="str">
        <v>Hydroquinone</v>
      </c>
      <c r="Z325" s="1" t="str">
        <v>Hydroquinone</v>
      </c>
      <c r="AA325" s="1" t="str">
        <v>Hydroquinone</v>
      </c>
      <c r="AB325" s="1" t="str">
        <v>Hydroquinone</v>
      </c>
    </row>
    <row r="326" spans="1:28" x14ac:dyDescent="0.2">
      <c r="A326" s="340" t="s">
        <v>508</v>
      </c>
      <c r="B326" s="255" t="s">
        <v>509</v>
      </c>
      <c r="C326" s="174">
        <v>2.8</v>
      </c>
      <c r="D326" s="174"/>
      <c r="E326" s="138"/>
      <c r="I326" s="1" t="str">
        <v>Indium &amp; compounds</v>
      </c>
      <c r="J326" s="1" t="str">
        <v>Indium &amp; compounds</v>
      </c>
      <c r="K326" s="1" t="str">
        <v>Indium &amp; compounds</v>
      </c>
      <c r="L326" s="1" t="str">
        <v>Indium &amp; compounds</v>
      </c>
      <c r="M326" s="1" t="str">
        <v>Indium &amp; compounds</v>
      </c>
      <c r="N326" s="1" t="str">
        <v>Indium &amp; compounds</v>
      </c>
      <c r="O326" s="1" t="str">
        <v>Indium &amp; compounds</v>
      </c>
      <c r="P326" s="1" t="str">
        <v>Indium &amp; compounds</v>
      </c>
      <c r="Q326" s="1" t="str">
        <v>Indium &amp; compounds</v>
      </c>
      <c r="R326" s="1" t="str">
        <v>Indium &amp; compounds</v>
      </c>
      <c r="S326" s="1" t="str">
        <v>Indium &amp; compounds</v>
      </c>
      <c r="T326" s="1" t="str">
        <v>Indium &amp; compounds</v>
      </c>
      <c r="U326" s="1" t="str">
        <v>Indium &amp; compounds</v>
      </c>
      <c r="V326" s="1" t="str">
        <v>Indium &amp; compounds</v>
      </c>
      <c r="W326" s="1" t="str">
        <v>Indium &amp; compounds</v>
      </c>
      <c r="X326" s="1" t="str">
        <v>Indium &amp; compounds</v>
      </c>
      <c r="Y326" s="1" t="str">
        <v>Indium &amp; compounds</v>
      </c>
      <c r="Z326" s="1" t="str">
        <v>Indium &amp; compounds</v>
      </c>
      <c r="AA326" s="1" t="str">
        <v>Indium &amp; compounds</v>
      </c>
      <c r="AB326" s="1" t="str">
        <v>Indium &amp; compounds</v>
      </c>
    </row>
    <row r="327" spans="1:28" x14ac:dyDescent="0.2">
      <c r="A327" s="340" t="s">
        <v>510</v>
      </c>
      <c r="B327" s="255" t="s">
        <v>511</v>
      </c>
      <c r="C327" s="174">
        <v>48</v>
      </c>
      <c r="D327" s="174"/>
      <c r="E327" s="138"/>
      <c r="I327" s="1" t="str">
        <v>Iodine</v>
      </c>
      <c r="J327" s="1" t="str">
        <v>Iodine</v>
      </c>
      <c r="K327" s="1" t="str">
        <v>Iodine</v>
      </c>
      <c r="L327" s="1" t="str">
        <v>Iodine</v>
      </c>
      <c r="M327" s="1" t="str">
        <v>Iodine</v>
      </c>
      <c r="N327" s="1" t="str">
        <v>Iodine</v>
      </c>
      <c r="O327" s="1" t="str">
        <v>Iodine</v>
      </c>
      <c r="P327" s="1" t="str">
        <v>Iodine</v>
      </c>
      <c r="Q327" s="1" t="str">
        <v>Iodine</v>
      </c>
      <c r="R327" s="1" t="str">
        <v>Iodine</v>
      </c>
      <c r="S327" s="1" t="str">
        <v>Iodine</v>
      </c>
      <c r="T327" s="1" t="str">
        <v>Iodine</v>
      </c>
      <c r="U327" s="1" t="str">
        <v>Iodine</v>
      </c>
      <c r="V327" s="1" t="str">
        <v>Iodine</v>
      </c>
      <c r="W327" s="1" t="str">
        <v>Iodine</v>
      </c>
      <c r="X327" s="1" t="str">
        <v>Iodine</v>
      </c>
      <c r="Y327" s="1" t="str">
        <v>Iodine</v>
      </c>
      <c r="Z327" s="1" t="str">
        <v>Iodine</v>
      </c>
      <c r="AA327" s="1" t="str">
        <v>Iodine</v>
      </c>
      <c r="AB327" s="1" t="str">
        <v>Iodine</v>
      </c>
    </row>
    <row r="328" spans="1:28" x14ac:dyDescent="0.2">
      <c r="A328" s="340" t="s">
        <v>999</v>
      </c>
      <c r="B328" s="255" t="s">
        <v>512</v>
      </c>
      <c r="C328" s="174">
        <v>0.1</v>
      </c>
      <c r="D328" s="174"/>
      <c r="E328" s="138"/>
      <c r="I328" s="1" t="str">
        <v>Iron oxide dust &amp; fume (Fe2O3)</v>
      </c>
      <c r="J328" s="1" t="str">
        <v>Iron oxide dust &amp; fume (Fe2O3)</v>
      </c>
      <c r="K328" s="1" t="str">
        <v>Iron oxide dust &amp; fume (Fe2O3)</v>
      </c>
      <c r="L328" s="1" t="str">
        <v>Iron oxide dust &amp; fume (Fe2O3)</v>
      </c>
      <c r="M328" s="1" t="str">
        <v>Iron oxide dust &amp; fume (Fe2O3)</v>
      </c>
      <c r="N328" s="1" t="str">
        <v>Iron oxide dust &amp; fume (Fe2O3)</v>
      </c>
      <c r="O328" s="1" t="str">
        <v>Iron oxide dust &amp; fume (Fe2O3)</v>
      </c>
      <c r="P328" s="1" t="str">
        <v>Iron oxide dust &amp; fume (Fe2O3)</v>
      </c>
      <c r="Q328" s="1" t="str">
        <v>Iron oxide dust &amp; fume (Fe2O3)</v>
      </c>
      <c r="R328" s="1" t="str">
        <v>Iron oxide dust &amp; fume (Fe2O3)</v>
      </c>
      <c r="S328" s="1" t="str">
        <v>Iron oxide dust &amp; fume (Fe2O3)</v>
      </c>
      <c r="T328" s="1" t="str">
        <v>Iron oxide dust &amp; fume (Fe2O3)</v>
      </c>
      <c r="U328" s="1" t="str">
        <v>Iron oxide dust &amp; fume (Fe2O3)</v>
      </c>
      <c r="V328" s="1" t="str">
        <v>Iron oxide dust &amp; fume (Fe2O3)</v>
      </c>
      <c r="W328" s="1" t="str">
        <v>Iron oxide dust &amp; fume (Fe2O3)</v>
      </c>
      <c r="X328" s="1" t="str">
        <v>Iron oxide dust &amp; fume (Fe2O3)</v>
      </c>
      <c r="Y328" s="1" t="str">
        <v>Iron oxide dust &amp; fume (Fe2O3)</v>
      </c>
      <c r="Z328" s="1" t="str">
        <v>Iron oxide dust &amp; fume (Fe2O3)</v>
      </c>
      <c r="AA328" s="1" t="str">
        <v>Iron oxide dust &amp; fume (Fe2O3)</v>
      </c>
      <c r="AB328" s="1" t="str">
        <v>Iron oxide dust &amp; fume (Fe2O3)</v>
      </c>
    </row>
    <row r="329" spans="1:28" x14ac:dyDescent="0.2">
      <c r="A329" s="340" t="s">
        <v>513</v>
      </c>
      <c r="B329" s="255" t="s">
        <v>514</v>
      </c>
      <c r="C329" s="174">
        <v>1</v>
      </c>
      <c r="D329" s="174" t="s">
        <v>515</v>
      </c>
      <c r="E329" s="138"/>
      <c r="I329" s="1" t="str">
        <v>Iron pentacarbonyl</v>
      </c>
      <c r="J329" s="1" t="str">
        <v>Iron pentacarbonyl</v>
      </c>
      <c r="K329" s="1" t="str">
        <v>Iron pentacarbonyl</v>
      </c>
      <c r="L329" s="1" t="str">
        <v>Iron pentacarbonyl</v>
      </c>
      <c r="M329" s="1" t="str">
        <v>Iron pentacarbonyl</v>
      </c>
      <c r="N329" s="1" t="str">
        <v>Iron pentacarbonyl</v>
      </c>
      <c r="O329" s="1" t="str">
        <v>Iron pentacarbonyl</v>
      </c>
      <c r="P329" s="1" t="str">
        <v>Iron pentacarbonyl</v>
      </c>
      <c r="Q329" s="1" t="str">
        <v>Iron pentacarbonyl</v>
      </c>
      <c r="R329" s="1" t="str">
        <v>Iron pentacarbonyl</v>
      </c>
      <c r="S329" s="1" t="str">
        <v>Iron pentacarbonyl</v>
      </c>
      <c r="T329" s="1" t="str">
        <v>Iron pentacarbonyl</v>
      </c>
      <c r="U329" s="1" t="str">
        <v>Iron pentacarbonyl</v>
      </c>
      <c r="V329" s="1" t="str">
        <v>Iron pentacarbonyl</v>
      </c>
      <c r="W329" s="1" t="str">
        <v>Iron pentacarbonyl</v>
      </c>
      <c r="X329" s="1" t="str">
        <v>Iron pentacarbonyl</v>
      </c>
      <c r="Y329" s="1" t="str">
        <v>Iron pentacarbonyl</v>
      </c>
      <c r="Z329" s="1" t="str">
        <v>Iron pentacarbonyl</v>
      </c>
      <c r="AA329" s="1" t="str">
        <v>Iron pentacarbonyl</v>
      </c>
      <c r="AB329" s="1" t="str">
        <v>Iron pentacarbonyl</v>
      </c>
    </row>
    <row r="330" spans="1:28" x14ac:dyDescent="0.2">
      <c r="A330" s="340" t="s">
        <v>1566</v>
      </c>
      <c r="B330" s="255" t="s">
        <v>516</v>
      </c>
      <c r="C330" s="174">
        <v>10</v>
      </c>
      <c r="D330" s="174"/>
      <c r="E330" s="138"/>
      <c r="I330" s="1" t="str">
        <v>Iron salts - soluble</v>
      </c>
      <c r="J330" s="1" t="str">
        <v>Iron salts - soluble</v>
      </c>
      <c r="K330" s="1" t="str">
        <v>Iron salts - soluble</v>
      </c>
      <c r="L330" s="1" t="str">
        <v>Iron salts - soluble</v>
      </c>
      <c r="M330" s="1" t="str">
        <v>Iron salts - soluble</v>
      </c>
      <c r="N330" s="1" t="str">
        <v>Iron salts - soluble</v>
      </c>
      <c r="O330" s="1" t="str">
        <v>Iron salts - soluble</v>
      </c>
      <c r="P330" s="1" t="str">
        <v>Iron salts - soluble</v>
      </c>
      <c r="Q330" s="1" t="str">
        <v>Iron salts - soluble</v>
      </c>
      <c r="R330" s="1" t="str">
        <v>Iron salts - soluble</v>
      </c>
      <c r="S330" s="1" t="str">
        <v>Iron salts - soluble</v>
      </c>
      <c r="T330" s="1" t="str">
        <v>Iron salts - soluble</v>
      </c>
      <c r="U330" s="1" t="str">
        <v>Iron salts - soluble</v>
      </c>
      <c r="V330" s="1" t="str">
        <v>Iron salts - soluble</v>
      </c>
      <c r="W330" s="1" t="str">
        <v>Iron salts - soluble</v>
      </c>
      <c r="X330" s="1" t="str">
        <v>Iron salts - soluble</v>
      </c>
      <c r="Y330" s="1" t="str">
        <v>Iron salts - soluble</v>
      </c>
      <c r="Z330" s="1" t="str">
        <v>Iron salts - soluble</v>
      </c>
      <c r="AA330" s="1" t="str">
        <v>Iron salts - soluble</v>
      </c>
      <c r="AB330" s="1" t="str">
        <v>Iron salts - soluble</v>
      </c>
    </row>
    <row r="331" spans="1:28" x14ac:dyDescent="0.2">
      <c r="A331" s="340" t="s">
        <v>1567</v>
      </c>
      <c r="B331" s="255" t="s">
        <v>2175</v>
      </c>
      <c r="C331" s="174">
        <v>5</v>
      </c>
      <c r="D331" s="174"/>
      <c r="E331" s="138"/>
      <c r="I331" s="1" t="str">
        <v>Isophorone</v>
      </c>
      <c r="J331" s="1" t="str">
        <v>Isophorone</v>
      </c>
      <c r="K331" s="1" t="str">
        <v>Isophorone</v>
      </c>
      <c r="L331" s="1" t="str">
        <v>Isophorone</v>
      </c>
      <c r="M331" s="1" t="str">
        <v>Isophorone</v>
      </c>
      <c r="N331" s="1" t="str">
        <v>Isophorone</v>
      </c>
      <c r="O331" s="1" t="str">
        <v>Isophorone</v>
      </c>
      <c r="P331" s="1" t="str">
        <v>Isophorone</v>
      </c>
      <c r="Q331" s="1" t="str">
        <v>Isophorone</v>
      </c>
      <c r="R331" s="1" t="str">
        <v>Isophorone</v>
      </c>
      <c r="S331" s="1" t="str">
        <v>Isophorone</v>
      </c>
      <c r="T331" s="1" t="str">
        <v>Isophorone</v>
      </c>
      <c r="U331" s="1" t="str">
        <v>Isophorone</v>
      </c>
      <c r="V331" s="1" t="str">
        <v>Isophorone</v>
      </c>
      <c r="W331" s="1" t="str">
        <v>Isophorone</v>
      </c>
      <c r="X331" s="1" t="str">
        <v>Isophorone</v>
      </c>
      <c r="Y331" s="1" t="str">
        <v>Isophorone</v>
      </c>
      <c r="Z331" s="1" t="str">
        <v>Isophorone</v>
      </c>
      <c r="AA331" s="1" t="str">
        <v>Isophorone</v>
      </c>
      <c r="AB331" s="1" t="str">
        <v>Isophorone</v>
      </c>
    </row>
    <row r="332" spans="1:28" x14ac:dyDescent="0.2">
      <c r="A332" s="340" t="s">
        <v>998</v>
      </c>
      <c r="B332" s="255" t="s">
        <v>517</v>
      </c>
      <c r="C332" s="174">
        <v>0.23</v>
      </c>
      <c r="D332" s="174"/>
      <c r="E332" s="138"/>
      <c r="I332" s="1" t="str">
        <v>Isopropylamine</v>
      </c>
      <c r="J332" s="1" t="str">
        <v>Isopropylamine</v>
      </c>
      <c r="K332" s="1" t="str">
        <v>Isopropylamine</v>
      </c>
      <c r="L332" s="1" t="str">
        <v>Isopropylamine</v>
      </c>
      <c r="M332" s="1" t="str">
        <v>Isopropylamine</v>
      </c>
      <c r="N332" s="1" t="str">
        <v>Isopropylamine</v>
      </c>
      <c r="O332" s="1" t="str">
        <v>Isopropylamine</v>
      </c>
      <c r="P332" s="1" t="str">
        <v>Isopropylamine</v>
      </c>
      <c r="Q332" s="1" t="str">
        <v>Isopropylamine</v>
      </c>
      <c r="R332" s="1" t="str">
        <v>Isopropylamine</v>
      </c>
      <c r="S332" s="1" t="str">
        <v>Isopropylamine</v>
      </c>
      <c r="T332" s="1" t="str">
        <v>Isopropylamine</v>
      </c>
      <c r="U332" s="1" t="str">
        <v>Isopropylamine</v>
      </c>
      <c r="V332" s="1" t="str">
        <v>Isopropylamine</v>
      </c>
      <c r="W332" s="1" t="str">
        <v>Isopropylamine</v>
      </c>
      <c r="X332" s="1" t="str">
        <v>Isopropylamine</v>
      </c>
      <c r="Y332" s="1" t="str">
        <v>Isopropylamine</v>
      </c>
      <c r="Z332" s="1" t="str">
        <v>Isopropylamine</v>
      </c>
      <c r="AA332" s="1" t="str">
        <v>Isopropylamine</v>
      </c>
      <c r="AB332" s="1" t="str">
        <v>Isopropylamine</v>
      </c>
    </row>
    <row r="333" spans="1:28" x14ac:dyDescent="0.2">
      <c r="A333" s="340" t="s">
        <v>997</v>
      </c>
      <c r="B333" s="255" t="s">
        <v>2123</v>
      </c>
      <c r="C333" s="174">
        <v>1</v>
      </c>
      <c r="D333" s="174"/>
      <c r="E333" s="138"/>
      <c r="I333" s="1" t="str">
        <v>Kaolin</v>
      </c>
      <c r="J333" s="1" t="str">
        <v>Kaolin</v>
      </c>
      <c r="K333" s="1" t="str">
        <v>Kaolin</v>
      </c>
      <c r="L333" s="1" t="str">
        <v>Kaolin</v>
      </c>
      <c r="M333" s="1" t="str">
        <v>Kaolin</v>
      </c>
      <c r="N333" s="1" t="str">
        <v>Kaolin</v>
      </c>
      <c r="O333" s="1" t="str">
        <v>Kaolin</v>
      </c>
      <c r="P333" s="1" t="str">
        <v>Kaolin</v>
      </c>
      <c r="Q333" s="1" t="str">
        <v>Kaolin</v>
      </c>
      <c r="R333" s="1" t="str">
        <v>Kaolin</v>
      </c>
      <c r="S333" s="1" t="str">
        <v>Kaolin</v>
      </c>
      <c r="T333" s="1" t="str">
        <v>Kaolin</v>
      </c>
      <c r="U333" s="1" t="str">
        <v>Kaolin</v>
      </c>
      <c r="V333" s="1" t="str">
        <v>Kaolin</v>
      </c>
      <c r="W333" s="1" t="str">
        <v>Kaolin</v>
      </c>
      <c r="X333" s="1" t="str">
        <v>Kaolin</v>
      </c>
      <c r="Y333" s="1" t="str">
        <v>Kaolin</v>
      </c>
      <c r="Z333" s="1" t="str">
        <v>Kaolin</v>
      </c>
      <c r="AA333" s="1" t="str">
        <v>Kaolin</v>
      </c>
      <c r="AB333" s="1" t="str">
        <v>Kaolin</v>
      </c>
    </row>
    <row r="334" spans="1:28" x14ac:dyDescent="0.2">
      <c r="A334" s="340" t="s">
        <v>1568</v>
      </c>
      <c r="B334" s="255" t="s">
        <v>518</v>
      </c>
      <c r="C334" s="174">
        <v>713</v>
      </c>
      <c r="D334" s="174"/>
      <c r="E334" s="138"/>
      <c r="I334" s="1" t="str">
        <v>Ketene</v>
      </c>
      <c r="J334" s="1" t="str">
        <v>Ketene</v>
      </c>
      <c r="K334" s="1" t="str">
        <v>Ketene</v>
      </c>
      <c r="L334" s="1" t="str">
        <v>Ketene</v>
      </c>
      <c r="M334" s="1" t="str">
        <v>Ketene</v>
      </c>
      <c r="N334" s="1" t="str">
        <v>Ketene</v>
      </c>
      <c r="O334" s="1" t="str">
        <v>Ketene</v>
      </c>
      <c r="P334" s="1" t="str">
        <v>Ketene</v>
      </c>
      <c r="Q334" s="1" t="str">
        <v>Ketene</v>
      </c>
      <c r="R334" s="1" t="str">
        <v>Ketene</v>
      </c>
      <c r="S334" s="1" t="str">
        <v>Ketene</v>
      </c>
      <c r="T334" s="1" t="str">
        <v>Ketene</v>
      </c>
      <c r="U334" s="1" t="str">
        <v>Ketene</v>
      </c>
      <c r="V334" s="1" t="str">
        <v>Ketene</v>
      </c>
      <c r="W334" s="1" t="str">
        <v>Ketene</v>
      </c>
      <c r="X334" s="1" t="str">
        <v>Ketene</v>
      </c>
      <c r="Y334" s="1" t="str">
        <v>Ketene</v>
      </c>
      <c r="Z334" s="1" t="str">
        <v>Ketene</v>
      </c>
      <c r="AA334" s="1" t="str">
        <v>Ketene</v>
      </c>
      <c r="AB334" s="1" t="str">
        <v>Ketene</v>
      </c>
    </row>
    <row r="335" spans="1:28" x14ac:dyDescent="0.2">
      <c r="A335" s="340" t="s">
        <v>1569</v>
      </c>
      <c r="B335" s="255" t="s">
        <v>2176</v>
      </c>
      <c r="C335" s="174">
        <v>152</v>
      </c>
      <c r="D335" s="174"/>
      <c r="E335" s="138"/>
      <c r="I335" s="1" t="str">
        <v>L.P.G. (Liquified petroleum gas)</v>
      </c>
      <c r="J335" s="1" t="str">
        <v>L.P.G. (Liquified petroleum gas)</v>
      </c>
      <c r="K335" s="1" t="str">
        <v>L.P.G. (Liquified petroleum gas)</v>
      </c>
      <c r="L335" s="1" t="str">
        <v>L.P.G. (Liquified petroleum gas)</v>
      </c>
      <c r="M335" s="1" t="str">
        <v>L.P.G. (Liquified petroleum gas)</v>
      </c>
      <c r="N335" s="1" t="str">
        <v>L.P.G. (Liquified petroleum gas)</v>
      </c>
      <c r="O335" s="1" t="str">
        <v>L.P.G. (Liquified petroleum gas)</v>
      </c>
      <c r="P335" s="1" t="str">
        <v>L.P.G. (Liquified petroleum gas)</v>
      </c>
      <c r="Q335" s="1" t="str">
        <v>L.P.G. (Liquified petroleum gas)</v>
      </c>
      <c r="R335" s="1" t="str">
        <v>L.P.G. (Liquified petroleum gas)</v>
      </c>
      <c r="S335" s="1" t="str">
        <v>L.P.G. (Liquified petroleum gas)</v>
      </c>
      <c r="T335" s="1" t="str">
        <v>L.P.G. (Liquified petroleum gas)</v>
      </c>
      <c r="U335" s="1" t="str">
        <v>L.P.G. (Liquified petroleum gas)</v>
      </c>
      <c r="V335" s="1" t="str">
        <v>L.P.G. (Liquified petroleum gas)</v>
      </c>
      <c r="W335" s="1" t="str">
        <v>L.P.G. (Liquified petroleum gas)</v>
      </c>
      <c r="X335" s="1" t="str">
        <v>L.P.G. (Liquified petroleum gas)</v>
      </c>
      <c r="Y335" s="1" t="str">
        <v>L.P.G. (Liquified petroleum gas)</v>
      </c>
      <c r="Z335" s="1" t="str">
        <v>L.P.G. (Liquified petroleum gas)</v>
      </c>
      <c r="AA335" s="1" t="str">
        <v>L.P.G. (Liquified petroleum gas)</v>
      </c>
      <c r="AB335" s="1" t="str">
        <v>L.P.G. (Liquified petroleum gas)</v>
      </c>
    </row>
    <row r="336" spans="1:28" x14ac:dyDescent="0.2">
      <c r="A336" s="340" t="s">
        <v>1570</v>
      </c>
      <c r="B336" s="255" t="s">
        <v>519</v>
      </c>
      <c r="C336" s="174">
        <v>266</v>
      </c>
      <c r="D336" s="174"/>
      <c r="E336" s="138"/>
      <c r="I336" s="1" t="str">
        <v>Lead - elemental and inorganic compounds</v>
      </c>
      <c r="J336" s="1" t="str">
        <v>Lead - elemental and inorganic compounds</v>
      </c>
      <c r="K336" s="1" t="str">
        <v>Lead - elemental and inorganic compounds</v>
      </c>
      <c r="L336" s="1" t="str">
        <v>Lead - elemental and inorganic compounds</v>
      </c>
      <c r="M336" s="1" t="str">
        <v>Lead - elemental and inorganic compounds</v>
      </c>
      <c r="N336" s="1" t="str">
        <v>Lead - elemental and inorganic compounds</v>
      </c>
      <c r="O336" s="1" t="str">
        <v>Lead - elemental and inorganic compounds</v>
      </c>
      <c r="P336" s="1" t="str">
        <v>Lead - elemental and inorganic compounds</v>
      </c>
      <c r="Q336" s="1" t="str">
        <v>Lead - elemental and inorganic compounds</v>
      </c>
      <c r="R336" s="1" t="str">
        <v>Lead - elemental and inorganic compounds</v>
      </c>
      <c r="S336" s="1" t="str">
        <v>Lead - elemental and inorganic compounds</v>
      </c>
      <c r="T336" s="1" t="str">
        <v>Lead - elemental and inorganic compounds</v>
      </c>
      <c r="U336" s="1" t="str">
        <v>Lead - elemental and inorganic compounds</v>
      </c>
      <c r="V336" s="1" t="str">
        <v>Lead - elemental and inorganic compounds</v>
      </c>
      <c r="W336" s="1" t="str">
        <v>Lead - elemental and inorganic compounds</v>
      </c>
      <c r="X336" s="1" t="str">
        <v>Lead - elemental and inorganic compounds</v>
      </c>
      <c r="Y336" s="1" t="str">
        <v>Lead - elemental and inorganic compounds</v>
      </c>
      <c r="Z336" s="1" t="str">
        <v>Lead - elemental and inorganic compounds</v>
      </c>
      <c r="AA336" s="1" t="str">
        <v>Lead - elemental and inorganic compounds</v>
      </c>
      <c r="AB336" s="1" t="str">
        <v>Lead - elemental and inorganic compounds</v>
      </c>
    </row>
    <row r="337" spans="1:28" x14ac:dyDescent="0.2">
      <c r="A337" s="340" t="s">
        <v>1571</v>
      </c>
      <c r="B337" s="255" t="s">
        <v>520</v>
      </c>
      <c r="C337" s="174">
        <v>28</v>
      </c>
      <c r="D337" s="174" t="s">
        <v>521</v>
      </c>
      <c r="E337" s="138"/>
      <c r="I337" s="1" t="str">
        <v>Lead arsenate</v>
      </c>
      <c r="J337" s="1" t="str">
        <v>Lead arsenate</v>
      </c>
      <c r="K337" s="1" t="str">
        <v>Lead arsenate</v>
      </c>
      <c r="L337" s="1" t="str">
        <v>Lead arsenate</v>
      </c>
      <c r="M337" s="1" t="str">
        <v>Lead arsenate</v>
      </c>
      <c r="N337" s="1" t="str">
        <v>Lead arsenate</v>
      </c>
      <c r="O337" s="1" t="str">
        <v>Lead arsenate</v>
      </c>
      <c r="P337" s="1" t="str">
        <v>Lead arsenate</v>
      </c>
      <c r="Q337" s="1" t="str">
        <v>Lead arsenate</v>
      </c>
      <c r="R337" s="1" t="str">
        <v>Lead arsenate</v>
      </c>
      <c r="S337" s="1" t="str">
        <v>Lead arsenate</v>
      </c>
      <c r="T337" s="1" t="str">
        <v>Lead arsenate</v>
      </c>
      <c r="U337" s="1" t="str">
        <v>Lead arsenate</v>
      </c>
      <c r="V337" s="1" t="str">
        <v>Lead arsenate</v>
      </c>
      <c r="W337" s="1" t="str">
        <v>Lead arsenate</v>
      </c>
      <c r="X337" s="1" t="str">
        <v>Lead arsenate</v>
      </c>
      <c r="Y337" s="1" t="str">
        <v>Lead arsenate</v>
      </c>
      <c r="Z337" s="1" t="str">
        <v>Lead arsenate</v>
      </c>
      <c r="AA337" s="1" t="str">
        <v>Lead arsenate</v>
      </c>
      <c r="AB337" s="1" t="str">
        <v>Lead arsenate</v>
      </c>
    </row>
    <row r="338" spans="1:28" x14ac:dyDescent="0.2">
      <c r="A338" s="340" t="s">
        <v>522</v>
      </c>
      <c r="B338" s="255" t="s">
        <v>523</v>
      </c>
      <c r="C338" s="174">
        <v>4.4999999999999998E-2</v>
      </c>
      <c r="D338" s="174"/>
      <c r="E338" s="138"/>
      <c r="I338" s="1" t="str">
        <v>Lead chromate, as Cr</v>
      </c>
      <c r="J338" s="1" t="str">
        <v>Lead chromate, as Cr</v>
      </c>
      <c r="K338" s="1" t="str">
        <v>Lead chromate, as Cr</v>
      </c>
      <c r="L338" s="1" t="str">
        <v>Lead chromate, as Cr</v>
      </c>
      <c r="M338" s="1" t="str">
        <v>Lead chromate, as Cr</v>
      </c>
      <c r="N338" s="1" t="str">
        <v>Lead chromate, as Cr</v>
      </c>
      <c r="O338" s="1" t="str">
        <v>Lead chromate, as Cr</v>
      </c>
      <c r="P338" s="1" t="str">
        <v>Lead chromate, as Cr</v>
      </c>
      <c r="Q338" s="1" t="str">
        <v>Lead chromate, as Cr</v>
      </c>
      <c r="R338" s="1" t="str">
        <v>Lead chromate, as Cr</v>
      </c>
      <c r="S338" s="1" t="str">
        <v>Lead chromate, as Cr</v>
      </c>
      <c r="T338" s="1" t="str">
        <v>Lead chromate, as Cr</v>
      </c>
      <c r="U338" s="1" t="str">
        <v>Lead chromate, as Cr</v>
      </c>
      <c r="V338" s="1" t="str">
        <v>Lead chromate, as Cr</v>
      </c>
      <c r="W338" s="1" t="str">
        <v>Lead chromate, as Cr</v>
      </c>
      <c r="X338" s="1" t="str">
        <v>Lead chromate, as Cr</v>
      </c>
      <c r="Y338" s="1" t="str">
        <v>Lead chromate, as Cr</v>
      </c>
      <c r="Z338" s="1" t="str">
        <v>Lead chromate, as Cr</v>
      </c>
      <c r="AA338" s="1" t="str">
        <v>Lead chromate, as Cr</v>
      </c>
      <c r="AB338" s="1" t="str">
        <v>Lead chromate, as Cr</v>
      </c>
    </row>
    <row r="339" spans="1:28" x14ac:dyDescent="0.2">
      <c r="A339" s="340" t="s">
        <v>524</v>
      </c>
      <c r="B339" s="255" t="s">
        <v>525</v>
      </c>
      <c r="C339" s="174">
        <v>106</v>
      </c>
      <c r="D339" s="174"/>
      <c r="E339" s="138"/>
      <c r="I339" s="1" t="str">
        <v>Lead chromate, as Pb</v>
      </c>
      <c r="J339" s="1" t="str">
        <v>Lead chromate, as Pb</v>
      </c>
      <c r="K339" s="1" t="str">
        <v>Lead chromate, as Pb</v>
      </c>
      <c r="L339" s="1" t="str">
        <v>Lead chromate, as Pb</v>
      </c>
      <c r="M339" s="1" t="str">
        <v>Lead chromate, as Pb</v>
      </c>
      <c r="N339" s="1" t="str">
        <v>Lead chromate, as Pb</v>
      </c>
      <c r="O339" s="1" t="str">
        <v>Lead chromate, as Pb</v>
      </c>
      <c r="P339" s="1" t="str">
        <v>Lead chromate, as Pb</v>
      </c>
      <c r="Q339" s="1" t="str">
        <v>Lead chromate, as Pb</v>
      </c>
      <c r="R339" s="1" t="str">
        <v>Lead chromate, as Pb</v>
      </c>
      <c r="S339" s="1" t="str">
        <v>Lead chromate, as Pb</v>
      </c>
      <c r="T339" s="1" t="str">
        <v>Lead chromate, as Pb</v>
      </c>
      <c r="U339" s="1" t="str">
        <v>Lead chromate, as Pb</v>
      </c>
      <c r="V339" s="1" t="str">
        <v>Lead chromate, as Pb</v>
      </c>
      <c r="W339" s="1" t="str">
        <v>Lead chromate, as Pb</v>
      </c>
      <c r="X339" s="1" t="str">
        <v>Lead chromate, as Pb</v>
      </c>
      <c r="Y339" s="1" t="str">
        <v>Lead chromate, as Pb</v>
      </c>
      <c r="Z339" s="1" t="str">
        <v>Lead chromate, as Pb</v>
      </c>
      <c r="AA339" s="1" t="str">
        <v>Lead chromate, as Pb</v>
      </c>
      <c r="AB339" s="1" t="str">
        <v>Lead chromate, as Pb</v>
      </c>
    </row>
    <row r="340" spans="1:28" x14ac:dyDescent="0.2">
      <c r="A340" s="340" t="s">
        <v>526</v>
      </c>
      <c r="B340" s="255" t="s">
        <v>2177</v>
      </c>
      <c r="C340" s="255">
        <v>1040</v>
      </c>
      <c r="D340" s="255"/>
      <c r="E340" s="168"/>
      <c r="I340" s="1" t="str">
        <v>Limestone</v>
      </c>
      <c r="J340" s="1" t="str">
        <v>Limestone</v>
      </c>
      <c r="K340" s="1" t="str">
        <v>Limestone</v>
      </c>
      <c r="L340" s="1" t="str">
        <v>Limestone</v>
      </c>
      <c r="M340" s="1" t="str">
        <v>Limestone</v>
      </c>
      <c r="N340" s="1" t="str">
        <v>Limestone</v>
      </c>
      <c r="O340" s="1" t="str">
        <v>Limestone</v>
      </c>
      <c r="P340" s="1" t="str">
        <v>Limestone</v>
      </c>
      <c r="Q340" s="1" t="str">
        <v>Limestone</v>
      </c>
      <c r="R340" s="1" t="str">
        <v>Limestone</v>
      </c>
      <c r="S340" s="1" t="str">
        <v>Limestone</v>
      </c>
      <c r="T340" s="1" t="str">
        <v>Limestone</v>
      </c>
      <c r="U340" s="1" t="str">
        <v>Limestone</v>
      </c>
      <c r="V340" s="1" t="str">
        <v>Limestone</v>
      </c>
      <c r="W340" s="1" t="str">
        <v>Limestone</v>
      </c>
      <c r="X340" s="1" t="str">
        <v>Limestone</v>
      </c>
      <c r="Y340" s="1" t="str">
        <v>Limestone</v>
      </c>
      <c r="Z340" s="1" t="str">
        <v>Limestone</v>
      </c>
      <c r="AA340" s="1" t="str">
        <v>Limestone</v>
      </c>
      <c r="AB340" s="1" t="str">
        <v>Limestone</v>
      </c>
    </row>
    <row r="341" spans="1:28" x14ac:dyDescent="0.2">
      <c r="A341" s="340" t="s">
        <v>527</v>
      </c>
      <c r="B341" s="255" t="s">
        <v>528</v>
      </c>
      <c r="C341" s="174">
        <v>12</v>
      </c>
      <c r="D341" s="174"/>
      <c r="E341" s="138"/>
      <c r="I341" s="1" t="str">
        <v>Lindane</v>
      </c>
      <c r="J341" s="1" t="str">
        <v>Lindane</v>
      </c>
      <c r="K341" s="1" t="str">
        <v>Lindane</v>
      </c>
      <c r="L341" s="1" t="str">
        <v>Lindane</v>
      </c>
      <c r="M341" s="1" t="str">
        <v>Lindane</v>
      </c>
      <c r="N341" s="1" t="str">
        <v>Lindane</v>
      </c>
      <c r="O341" s="1" t="str">
        <v>Lindane</v>
      </c>
      <c r="P341" s="1" t="str">
        <v>Lindane</v>
      </c>
      <c r="Q341" s="1" t="str">
        <v>Lindane</v>
      </c>
      <c r="R341" s="1" t="str">
        <v>Lindane</v>
      </c>
      <c r="S341" s="1" t="str">
        <v>Lindane</v>
      </c>
      <c r="T341" s="1" t="str">
        <v>Lindane</v>
      </c>
      <c r="U341" s="1" t="str">
        <v>Lindane</v>
      </c>
      <c r="V341" s="1" t="str">
        <v>Lindane</v>
      </c>
      <c r="W341" s="1" t="str">
        <v>Lindane</v>
      </c>
      <c r="X341" s="1" t="str">
        <v>Lindane</v>
      </c>
      <c r="Y341" s="1" t="str">
        <v>Lindane</v>
      </c>
      <c r="Z341" s="1" t="str">
        <v>Lindane</v>
      </c>
      <c r="AA341" s="1" t="str">
        <v>Lindane</v>
      </c>
      <c r="AB341" s="1" t="str">
        <v>Lindane</v>
      </c>
    </row>
    <row r="342" spans="1:28" x14ac:dyDescent="0.2">
      <c r="A342" s="340" t="s">
        <v>529</v>
      </c>
      <c r="B342" s="255" t="s">
        <v>530</v>
      </c>
      <c r="C342" s="174">
        <v>11</v>
      </c>
      <c r="D342" s="174"/>
      <c r="E342" s="138"/>
      <c r="I342" s="1" t="str">
        <v>Lithium hydride</v>
      </c>
      <c r="J342" s="1" t="str">
        <v>Lithium hydride</v>
      </c>
      <c r="K342" s="1" t="str">
        <v>Lithium hydride</v>
      </c>
      <c r="L342" s="1" t="str">
        <v>Lithium hydride</v>
      </c>
      <c r="M342" s="1" t="str">
        <v>Lithium hydride</v>
      </c>
      <c r="N342" s="1" t="str">
        <v>Lithium hydride</v>
      </c>
      <c r="O342" s="1" t="str">
        <v>Lithium hydride</v>
      </c>
      <c r="P342" s="1" t="str">
        <v>Lithium hydride</v>
      </c>
      <c r="Q342" s="1" t="str">
        <v>Lithium hydride</v>
      </c>
      <c r="R342" s="1" t="str">
        <v>Lithium hydride</v>
      </c>
      <c r="S342" s="1" t="str">
        <v>Lithium hydride</v>
      </c>
      <c r="T342" s="1" t="str">
        <v>Lithium hydride</v>
      </c>
      <c r="U342" s="1" t="str">
        <v>Lithium hydride</v>
      </c>
      <c r="V342" s="1" t="str">
        <v>Lithium hydride</v>
      </c>
      <c r="W342" s="1" t="str">
        <v>Lithium hydride</v>
      </c>
      <c r="X342" s="1" t="str">
        <v>Lithium hydride</v>
      </c>
      <c r="Y342" s="1" t="str">
        <v>Lithium hydride</v>
      </c>
      <c r="Z342" s="1" t="str">
        <v>Lithium hydride</v>
      </c>
      <c r="AA342" s="1" t="str">
        <v>Lithium hydride</v>
      </c>
      <c r="AB342" s="1" t="str">
        <v>Lithium hydride</v>
      </c>
    </row>
    <row r="343" spans="1:28" x14ac:dyDescent="0.2">
      <c r="A343" s="340" t="s">
        <v>1078</v>
      </c>
      <c r="B343" s="255" t="s">
        <v>2178</v>
      </c>
      <c r="C343" s="256">
        <v>1040</v>
      </c>
      <c r="D343" s="174"/>
      <c r="E343" s="138"/>
      <c r="I343" s="1" t="str">
        <v>lndene</v>
      </c>
      <c r="J343" s="1" t="str">
        <v>lndene</v>
      </c>
      <c r="K343" s="1" t="str">
        <v>lndene</v>
      </c>
      <c r="L343" s="1" t="str">
        <v>lndene</v>
      </c>
      <c r="M343" s="1" t="str">
        <v>lndene</v>
      </c>
      <c r="N343" s="1" t="str">
        <v>lndene</v>
      </c>
      <c r="O343" s="1" t="str">
        <v>lndene</v>
      </c>
      <c r="P343" s="1" t="str">
        <v>lndene</v>
      </c>
      <c r="Q343" s="1" t="str">
        <v>lndene</v>
      </c>
      <c r="R343" s="1" t="str">
        <v>lndene</v>
      </c>
      <c r="S343" s="1" t="str">
        <v>lndene</v>
      </c>
      <c r="T343" s="1" t="str">
        <v>lndene</v>
      </c>
      <c r="U343" s="1" t="str">
        <v>lndene</v>
      </c>
      <c r="V343" s="1" t="str">
        <v>lndene</v>
      </c>
      <c r="W343" s="1" t="str">
        <v>lndene</v>
      </c>
      <c r="X343" s="1" t="str">
        <v>lndene</v>
      </c>
      <c r="Y343" s="1" t="str">
        <v>lndene</v>
      </c>
      <c r="Z343" s="1" t="str">
        <v>lndene</v>
      </c>
      <c r="AA343" s="1" t="str">
        <v>lndene</v>
      </c>
      <c r="AB343" s="1" t="str">
        <v>lndene</v>
      </c>
    </row>
    <row r="344" spans="1:28" x14ac:dyDescent="0.2">
      <c r="A344" s="340" t="s">
        <v>2179</v>
      </c>
      <c r="B344" s="255" t="s">
        <v>2180</v>
      </c>
      <c r="C344" s="174">
        <v>238</v>
      </c>
      <c r="D344" s="174"/>
      <c r="E344" s="138"/>
      <c r="I344" s="1" t="str">
        <v>lodoform</v>
      </c>
      <c r="J344" s="1" t="str">
        <v>lodoform</v>
      </c>
      <c r="K344" s="1" t="str">
        <v>lodoform</v>
      </c>
      <c r="L344" s="1" t="str">
        <v>lodoform</v>
      </c>
      <c r="M344" s="1" t="str">
        <v>lodoform</v>
      </c>
      <c r="N344" s="1" t="str">
        <v>lodoform</v>
      </c>
      <c r="O344" s="1" t="str">
        <v>lodoform</v>
      </c>
      <c r="P344" s="1" t="str">
        <v>lodoform</v>
      </c>
      <c r="Q344" s="1" t="str">
        <v>lodoform</v>
      </c>
      <c r="R344" s="1" t="str">
        <v>lodoform</v>
      </c>
      <c r="S344" s="1" t="str">
        <v>lodoform</v>
      </c>
      <c r="T344" s="1" t="str">
        <v>lodoform</v>
      </c>
      <c r="U344" s="1" t="str">
        <v>lodoform</v>
      </c>
      <c r="V344" s="1" t="str">
        <v>lodoform</v>
      </c>
      <c r="W344" s="1" t="str">
        <v>lodoform</v>
      </c>
      <c r="X344" s="1" t="str">
        <v>lodoform</v>
      </c>
      <c r="Y344" s="1" t="str">
        <v>lodoform</v>
      </c>
      <c r="Z344" s="1" t="str">
        <v>lodoform</v>
      </c>
      <c r="AA344" s="1" t="str">
        <v>lodoform</v>
      </c>
      <c r="AB344" s="1" t="str">
        <v>lodoform</v>
      </c>
    </row>
    <row r="345" spans="1:28" x14ac:dyDescent="0.2">
      <c r="A345" s="340" t="s">
        <v>1107</v>
      </c>
      <c r="B345" s="257" t="s">
        <v>1108</v>
      </c>
      <c r="C345" s="256">
        <v>2</v>
      </c>
      <c r="D345" s="174"/>
      <c r="E345" s="138"/>
      <c r="I345" s="1" t="str">
        <v>lsobutyl acetate</v>
      </c>
      <c r="J345" s="1" t="str">
        <v>lsobutyl acetate</v>
      </c>
      <c r="K345" s="1" t="str">
        <v>lsobutyl acetate</v>
      </c>
      <c r="L345" s="1" t="str">
        <v>lsobutyl acetate</v>
      </c>
      <c r="M345" s="1" t="str">
        <v>lsobutyl acetate</v>
      </c>
      <c r="N345" s="1" t="str">
        <v>lsobutyl acetate</v>
      </c>
      <c r="O345" s="1" t="str">
        <v>lsobutyl acetate</v>
      </c>
      <c r="P345" s="1" t="str">
        <v>lsobutyl acetate</v>
      </c>
      <c r="Q345" s="1" t="str">
        <v>lsobutyl acetate</v>
      </c>
      <c r="R345" s="1" t="str">
        <v>lsobutyl acetate</v>
      </c>
      <c r="S345" s="1" t="str">
        <v>lsobutyl acetate</v>
      </c>
      <c r="T345" s="1" t="str">
        <v>lsobutyl acetate</v>
      </c>
      <c r="U345" s="1" t="str">
        <v>lsobutyl acetate</v>
      </c>
      <c r="V345" s="1" t="str">
        <v>lsobutyl acetate</v>
      </c>
      <c r="W345" s="1" t="str">
        <v>lsobutyl acetate</v>
      </c>
      <c r="X345" s="1" t="str">
        <v>lsobutyl acetate</v>
      </c>
      <c r="Y345" s="1" t="str">
        <v>lsobutyl acetate</v>
      </c>
      <c r="Z345" s="1" t="str">
        <v>lsobutyl acetate</v>
      </c>
      <c r="AA345" s="1" t="str">
        <v>lsobutyl acetate</v>
      </c>
      <c r="AB345" s="1" t="str">
        <v>lsobutyl acetate</v>
      </c>
    </row>
    <row r="346" spans="1:28" x14ac:dyDescent="0.2">
      <c r="A346" s="340" t="s">
        <v>531</v>
      </c>
      <c r="B346" s="255" t="s">
        <v>532</v>
      </c>
      <c r="C346" s="174">
        <v>0.86</v>
      </c>
      <c r="D346" s="174"/>
      <c r="E346" s="138"/>
      <c r="I346" s="1" t="str">
        <v>lsobutyl alcohol</v>
      </c>
      <c r="J346" s="1" t="str">
        <v>lsobutyl alcohol</v>
      </c>
      <c r="K346" s="1" t="str">
        <v>lsobutyl alcohol</v>
      </c>
      <c r="L346" s="1" t="str">
        <v>lsobutyl alcohol</v>
      </c>
      <c r="M346" s="1" t="str">
        <v>lsobutyl alcohol</v>
      </c>
      <c r="N346" s="1" t="str">
        <v>lsobutyl alcohol</v>
      </c>
      <c r="O346" s="1" t="str">
        <v>lsobutyl alcohol</v>
      </c>
      <c r="P346" s="1" t="str">
        <v>lsobutyl alcohol</v>
      </c>
      <c r="Q346" s="1" t="str">
        <v>lsobutyl alcohol</v>
      </c>
      <c r="R346" s="1" t="str">
        <v>lsobutyl alcohol</v>
      </c>
      <c r="S346" s="1" t="str">
        <v>lsobutyl alcohol</v>
      </c>
      <c r="T346" s="1" t="str">
        <v>lsobutyl alcohol</v>
      </c>
      <c r="U346" s="1" t="str">
        <v>lsobutyl alcohol</v>
      </c>
      <c r="V346" s="1" t="str">
        <v>lsobutyl alcohol</v>
      </c>
      <c r="W346" s="1" t="str">
        <v>lsobutyl alcohol</v>
      </c>
      <c r="X346" s="1" t="str">
        <v>lsobutyl alcohol</v>
      </c>
      <c r="Y346" s="1" t="str">
        <v>lsobutyl alcohol</v>
      </c>
      <c r="Z346" s="1" t="str">
        <v>lsobutyl alcohol</v>
      </c>
      <c r="AA346" s="1" t="str">
        <v>lsobutyl alcohol</v>
      </c>
      <c r="AB346" s="1" t="str">
        <v>lsobutyl alcohol</v>
      </c>
    </row>
    <row r="347" spans="1:28" x14ac:dyDescent="0.2">
      <c r="A347" s="340" t="s">
        <v>996</v>
      </c>
      <c r="B347" s="255" t="s">
        <v>533</v>
      </c>
      <c r="C347" s="174">
        <v>0.05</v>
      </c>
      <c r="D347" s="174"/>
      <c r="E347" s="138"/>
      <c r="I347" s="1" t="str">
        <v>lsooctyl alcohol</v>
      </c>
      <c r="J347" s="1" t="str">
        <v>lsooctyl alcohol</v>
      </c>
      <c r="K347" s="1" t="str">
        <v>lsooctyl alcohol</v>
      </c>
      <c r="L347" s="1" t="str">
        <v>lsooctyl alcohol</v>
      </c>
      <c r="M347" s="1" t="str">
        <v>lsooctyl alcohol</v>
      </c>
      <c r="N347" s="1" t="str">
        <v>lsooctyl alcohol</v>
      </c>
      <c r="O347" s="1" t="str">
        <v>lsooctyl alcohol</v>
      </c>
      <c r="P347" s="1" t="str">
        <v>lsooctyl alcohol</v>
      </c>
      <c r="Q347" s="1" t="str">
        <v>lsooctyl alcohol</v>
      </c>
      <c r="R347" s="1" t="str">
        <v>lsooctyl alcohol</v>
      </c>
      <c r="S347" s="1" t="str">
        <v>lsooctyl alcohol</v>
      </c>
      <c r="T347" s="1" t="str">
        <v>lsooctyl alcohol</v>
      </c>
      <c r="U347" s="1" t="str">
        <v>lsooctyl alcohol</v>
      </c>
      <c r="V347" s="1" t="str">
        <v>lsooctyl alcohol</v>
      </c>
      <c r="W347" s="1" t="str">
        <v>lsooctyl alcohol</v>
      </c>
      <c r="X347" s="1" t="str">
        <v>lsooctyl alcohol</v>
      </c>
      <c r="Y347" s="1" t="str">
        <v>lsooctyl alcohol</v>
      </c>
      <c r="Z347" s="1" t="str">
        <v>lsooctyl alcohol</v>
      </c>
      <c r="AA347" s="1" t="str">
        <v>lsooctyl alcohol</v>
      </c>
      <c r="AB347" s="1" t="str">
        <v>lsooctyl alcohol</v>
      </c>
    </row>
    <row r="348" spans="1:28" x14ac:dyDescent="0.2">
      <c r="A348" s="340" t="s">
        <v>534</v>
      </c>
      <c r="B348" s="255" t="s">
        <v>535</v>
      </c>
      <c r="C348" s="174">
        <v>0.15</v>
      </c>
      <c r="D348" s="174"/>
      <c r="E348" s="138"/>
      <c r="I348" s="1" t="str">
        <v>lsophorone diisocyanate</v>
      </c>
      <c r="J348" s="1" t="str">
        <v>lsophorone diisocyanate</v>
      </c>
      <c r="K348" s="1" t="str">
        <v>lsophorone diisocyanate</v>
      </c>
      <c r="L348" s="1" t="str">
        <v>lsophorone diisocyanate</v>
      </c>
      <c r="M348" s="1" t="str">
        <v>lsophorone diisocyanate</v>
      </c>
      <c r="N348" s="1" t="str">
        <v>lsophorone diisocyanate</v>
      </c>
      <c r="O348" s="1" t="str">
        <v>lsophorone diisocyanate</v>
      </c>
      <c r="P348" s="1" t="str">
        <v>lsophorone diisocyanate</v>
      </c>
      <c r="Q348" s="1" t="str">
        <v>lsophorone diisocyanate</v>
      </c>
      <c r="R348" s="1" t="str">
        <v>lsophorone diisocyanate</v>
      </c>
      <c r="S348" s="1" t="str">
        <v>lsophorone diisocyanate</v>
      </c>
      <c r="T348" s="1" t="str">
        <v>lsophorone diisocyanate</v>
      </c>
      <c r="U348" s="1" t="str">
        <v>lsophorone diisocyanate</v>
      </c>
      <c r="V348" s="1" t="str">
        <v>lsophorone diisocyanate</v>
      </c>
      <c r="W348" s="1" t="str">
        <v>lsophorone diisocyanate</v>
      </c>
      <c r="X348" s="1" t="str">
        <v>lsophorone diisocyanate</v>
      </c>
      <c r="Y348" s="1" t="str">
        <v>lsophorone diisocyanate</v>
      </c>
      <c r="Z348" s="1" t="str">
        <v>lsophorone diisocyanate</v>
      </c>
      <c r="AA348" s="1" t="str">
        <v>lsophorone diisocyanate</v>
      </c>
      <c r="AB348" s="1" t="str">
        <v>lsophorone diisocyanate</v>
      </c>
    </row>
    <row r="349" spans="1:28" x14ac:dyDescent="0.2">
      <c r="A349" s="340" t="s">
        <v>536</v>
      </c>
      <c r="B349" s="255" t="s">
        <v>2181</v>
      </c>
      <c r="C349" s="174">
        <v>0.05</v>
      </c>
      <c r="D349" s="174"/>
      <c r="E349" s="138"/>
      <c r="I349" s="1" t="str">
        <v>lsopropoxyethanol</v>
      </c>
      <c r="J349" s="1" t="str">
        <v>lsopropoxyethanol</v>
      </c>
      <c r="K349" s="1" t="str">
        <v>lsopropoxyethanol</v>
      </c>
      <c r="L349" s="1" t="str">
        <v>lsopropoxyethanol</v>
      </c>
      <c r="M349" s="1" t="str">
        <v>lsopropoxyethanol</v>
      </c>
      <c r="N349" s="1" t="str">
        <v>lsopropoxyethanol</v>
      </c>
      <c r="O349" s="1" t="str">
        <v>lsopropoxyethanol</v>
      </c>
      <c r="P349" s="1" t="str">
        <v>lsopropoxyethanol</v>
      </c>
      <c r="Q349" s="1" t="str">
        <v>lsopropoxyethanol</v>
      </c>
      <c r="R349" s="1" t="str">
        <v>lsopropoxyethanol</v>
      </c>
      <c r="S349" s="1" t="str">
        <v>lsopropoxyethanol</v>
      </c>
      <c r="T349" s="1" t="str">
        <v>lsopropoxyethanol</v>
      </c>
      <c r="U349" s="1" t="str">
        <v>lsopropoxyethanol</v>
      </c>
      <c r="V349" s="1" t="str">
        <v>lsopropoxyethanol</v>
      </c>
      <c r="W349" s="1" t="str">
        <v>lsopropoxyethanol</v>
      </c>
      <c r="X349" s="1" t="str">
        <v>lsopropoxyethanol</v>
      </c>
      <c r="Y349" s="1" t="str">
        <v>lsopropoxyethanol</v>
      </c>
      <c r="Z349" s="1" t="str">
        <v>lsopropoxyethanol</v>
      </c>
      <c r="AA349" s="1" t="str">
        <v>lsopropoxyethanol</v>
      </c>
      <c r="AB349" s="1" t="str">
        <v>lsopropoxyethanol</v>
      </c>
    </row>
    <row r="350" spans="1:28" x14ac:dyDescent="0.2">
      <c r="A350" s="340" t="s">
        <v>537</v>
      </c>
      <c r="B350" s="255" t="s">
        <v>2181</v>
      </c>
      <c r="C350" s="174">
        <v>1.2E-2</v>
      </c>
      <c r="D350" s="174"/>
      <c r="E350" s="138"/>
      <c r="I350" s="1" t="str">
        <v>lsopropyl acetate</v>
      </c>
      <c r="J350" s="1" t="str">
        <v>lsopropyl acetate</v>
      </c>
      <c r="K350" s="1" t="str">
        <v>lsopropyl acetate</v>
      </c>
      <c r="L350" s="1" t="str">
        <v>lsopropyl acetate</v>
      </c>
      <c r="M350" s="1" t="str">
        <v>lsopropyl acetate</v>
      </c>
      <c r="N350" s="1" t="str">
        <v>lsopropyl acetate</v>
      </c>
      <c r="O350" s="1" t="str">
        <v>lsopropyl acetate</v>
      </c>
      <c r="P350" s="1" t="str">
        <v>lsopropyl acetate</v>
      </c>
      <c r="Q350" s="1" t="str">
        <v>lsopropyl acetate</v>
      </c>
      <c r="R350" s="1" t="str">
        <v>lsopropyl acetate</v>
      </c>
      <c r="S350" s="1" t="str">
        <v>lsopropyl acetate</v>
      </c>
      <c r="T350" s="1" t="str">
        <v>lsopropyl acetate</v>
      </c>
      <c r="U350" s="1" t="str">
        <v>lsopropyl acetate</v>
      </c>
      <c r="V350" s="1" t="str">
        <v>lsopropyl acetate</v>
      </c>
      <c r="W350" s="1" t="str">
        <v>lsopropyl acetate</v>
      </c>
      <c r="X350" s="1" t="str">
        <v>lsopropyl acetate</v>
      </c>
      <c r="Y350" s="1" t="str">
        <v>lsopropyl acetate</v>
      </c>
      <c r="Z350" s="1" t="str">
        <v>lsopropyl acetate</v>
      </c>
      <c r="AA350" s="1" t="str">
        <v>lsopropyl acetate</v>
      </c>
      <c r="AB350" s="1" t="str">
        <v>lsopropyl acetate</v>
      </c>
    </row>
    <row r="351" spans="1:28" x14ac:dyDescent="0.2">
      <c r="A351" s="340" t="s">
        <v>1109</v>
      </c>
      <c r="B351" s="255" t="s">
        <v>2123</v>
      </c>
      <c r="C351" s="256">
        <v>10</v>
      </c>
      <c r="D351" s="174"/>
      <c r="E351" s="138"/>
      <c r="I351" s="1" t="str">
        <v>lsopropyl ether</v>
      </c>
      <c r="J351" s="1" t="str">
        <v>lsopropyl ether</v>
      </c>
      <c r="K351" s="1" t="str">
        <v>lsopropyl ether</v>
      </c>
      <c r="L351" s="1" t="str">
        <v>lsopropyl ether</v>
      </c>
      <c r="M351" s="1" t="str">
        <v>lsopropyl ether</v>
      </c>
      <c r="N351" s="1" t="str">
        <v>lsopropyl ether</v>
      </c>
      <c r="O351" s="1" t="str">
        <v>lsopropyl ether</v>
      </c>
      <c r="P351" s="1" t="str">
        <v>lsopropyl ether</v>
      </c>
      <c r="Q351" s="1" t="str">
        <v>lsopropyl ether</v>
      </c>
      <c r="R351" s="1" t="str">
        <v>lsopropyl ether</v>
      </c>
      <c r="S351" s="1" t="str">
        <v>lsopropyl ether</v>
      </c>
      <c r="T351" s="1" t="str">
        <v>lsopropyl ether</v>
      </c>
      <c r="U351" s="1" t="str">
        <v>lsopropyl ether</v>
      </c>
      <c r="V351" s="1" t="str">
        <v>lsopropyl ether</v>
      </c>
      <c r="W351" s="1" t="str">
        <v>lsopropyl ether</v>
      </c>
      <c r="X351" s="1" t="str">
        <v>lsopropyl ether</v>
      </c>
      <c r="Y351" s="1" t="str">
        <v>lsopropyl ether</v>
      </c>
      <c r="Z351" s="1" t="str">
        <v>lsopropyl ether</v>
      </c>
      <c r="AA351" s="1" t="str">
        <v>lsopropyl ether</v>
      </c>
      <c r="AB351" s="1" t="str">
        <v>lsopropyl ether</v>
      </c>
    </row>
    <row r="352" spans="1:28" x14ac:dyDescent="0.2">
      <c r="A352" s="340" t="s">
        <v>538</v>
      </c>
      <c r="B352" s="255" t="s">
        <v>539</v>
      </c>
      <c r="C352" s="174">
        <v>0.5</v>
      </c>
      <c r="D352" s="174"/>
      <c r="E352" s="138"/>
      <c r="I352" s="1" t="str">
        <v>lsopropyl glycidyl ether (IGE)</v>
      </c>
      <c r="J352" s="1" t="str">
        <v>lsopropyl glycidyl ether (IGE)</v>
      </c>
      <c r="K352" s="1" t="str">
        <v>lsopropyl glycidyl ether (IGE)</v>
      </c>
      <c r="L352" s="1" t="str">
        <v>lsopropyl glycidyl ether (IGE)</v>
      </c>
      <c r="M352" s="1" t="str">
        <v>lsopropyl glycidyl ether (IGE)</v>
      </c>
      <c r="N352" s="1" t="str">
        <v>lsopropyl glycidyl ether (IGE)</v>
      </c>
      <c r="O352" s="1" t="str">
        <v>lsopropyl glycidyl ether (IGE)</v>
      </c>
      <c r="P352" s="1" t="str">
        <v>lsopropyl glycidyl ether (IGE)</v>
      </c>
      <c r="Q352" s="1" t="str">
        <v>lsopropyl glycidyl ether (IGE)</v>
      </c>
      <c r="R352" s="1" t="str">
        <v>lsopropyl glycidyl ether (IGE)</v>
      </c>
      <c r="S352" s="1" t="str">
        <v>lsopropyl glycidyl ether (IGE)</v>
      </c>
      <c r="T352" s="1" t="str">
        <v>lsopropyl glycidyl ether (IGE)</v>
      </c>
      <c r="U352" s="1" t="str">
        <v>lsopropyl glycidyl ether (IGE)</v>
      </c>
      <c r="V352" s="1" t="str">
        <v>lsopropyl glycidyl ether (IGE)</v>
      </c>
      <c r="W352" s="1" t="str">
        <v>lsopropyl glycidyl ether (IGE)</v>
      </c>
      <c r="X352" s="1" t="str">
        <v>lsopropyl glycidyl ether (IGE)</v>
      </c>
      <c r="Y352" s="1" t="str">
        <v>lsopropyl glycidyl ether (IGE)</v>
      </c>
      <c r="Z352" s="1" t="str">
        <v>lsopropyl glycidyl ether (IGE)</v>
      </c>
      <c r="AA352" s="1" t="str">
        <v>lsopropyl glycidyl ether (IGE)</v>
      </c>
      <c r="AB352" s="1" t="str">
        <v>lsopropyl glycidyl ether (IGE)</v>
      </c>
    </row>
    <row r="353" spans="1:28" x14ac:dyDescent="0.2">
      <c r="A353" s="340" t="s">
        <v>540</v>
      </c>
      <c r="B353" s="255" t="s">
        <v>541</v>
      </c>
      <c r="C353" s="174">
        <v>2.5000000000000001E-2</v>
      </c>
      <c r="D353" s="174"/>
      <c r="E353" s="138"/>
      <c r="I353" s="1" t="str">
        <v>Magnesite</v>
      </c>
      <c r="J353" s="1" t="str">
        <v>Magnesite</v>
      </c>
      <c r="K353" s="1" t="str">
        <v>Magnesite</v>
      </c>
      <c r="L353" s="1" t="str">
        <v>Magnesite</v>
      </c>
      <c r="M353" s="1" t="str">
        <v>Magnesite</v>
      </c>
      <c r="N353" s="1" t="str">
        <v>Magnesite</v>
      </c>
      <c r="O353" s="1" t="str">
        <v>Magnesite</v>
      </c>
      <c r="P353" s="1" t="str">
        <v>Magnesite</v>
      </c>
      <c r="Q353" s="1" t="str">
        <v>Magnesite</v>
      </c>
      <c r="R353" s="1" t="str">
        <v>Magnesite</v>
      </c>
      <c r="S353" s="1" t="str">
        <v>Magnesite</v>
      </c>
      <c r="T353" s="1" t="str">
        <v>Magnesite</v>
      </c>
      <c r="U353" s="1" t="str">
        <v>Magnesite</v>
      </c>
      <c r="V353" s="1" t="str">
        <v>Magnesite</v>
      </c>
      <c r="W353" s="1" t="str">
        <v>Magnesite</v>
      </c>
      <c r="X353" s="1" t="str">
        <v>Magnesite</v>
      </c>
      <c r="Y353" s="1" t="str">
        <v>Magnesite</v>
      </c>
      <c r="Z353" s="1" t="str">
        <v>Magnesite</v>
      </c>
      <c r="AA353" s="1" t="str">
        <v>Magnesite</v>
      </c>
      <c r="AB353" s="1" t="str">
        <v>Magnesite</v>
      </c>
    </row>
    <row r="354" spans="1:28" x14ac:dyDescent="0.2">
      <c r="A354" s="340" t="s">
        <v>542</v>
      </c>
      <c r="B354" s="255" t="s">
        <v>543</v>
      </c>
      <c r="C354" s="174">
        <v>1800</v>
      </c>
      <c r="D354" s="174"/>
      <c r="E354" s="138"/>
      <c r="I354" s="1" t="str">
        <v>Magnesium oxide fume</v>
      </c>
      <c r="J354" s="1" t="str">
        <v>Magnesium oxide fume</v>
      </c>
      <c r="K354" s="1" t="str">
        <v>Magnesium oxide fume</v>
      </c>
      <c r="L354" s="1" t="str">
        <v>Magnesium oxide fume</v>
      </c>
      <c r="M354" s="1" t="str">
        <v>Magnesium oxide fume</v>
      </c>
      <c r="N354" s="1" t="str">
        <v>Magnesium oxide fume</v>
      </c>
      <c r="O354" s="1" t="str">
        <v>Magnesium oxide fume</v>
      </c>
      <c r="P354" s="1" t="str">
        <v>Magnesium oxide fume</v>
      </c>
      <c r="Q354" s="1" t="str">
        <v>Magnesium oxide fume</v>
      </c>
      <c r="R354" s="1" t="str">
        <v>Magnesium oxide fume</v>
      </c>
      <c r="S354" s="1" t="str">
        <v>Magnesium oxide fume</v>
      </c>
      <c r="T354" s="1" t="str">
        <v>Magnesium oxide fume</v>
      </c>
      <c r="U354" s="1" t="str">
        <v>Magnesium oxide fume</v>
      </c>
      <c r="V354" s="1" t="str">
        <v>Magnesium oxide fume</v>
      </c>
      <c r="W354" s="1" t="str">
        <v>Magnesium oxide fume</v>
      </c>
      <c r="X354" s="1" t="str">
        <v>Magnesium oxide fume</v>
      </c>
      <c r="Y354" s="1" t="str">
        <v>Magnesium oxide fume</v>
      </c>
      <c r="Z354" s="1" t="str">
        <v>Magnesium oxide fume</v>
      </c>
      <c r="AA354" s="1" t="str">
        <v>Magnesium oxide fume</v>
      </c>
      <c r="AB354" s="1" t="str">
        <v>Magnesium oxide fume</v>
      </c>
    </row>
    <row r="355" spans="1:28" x14ac:dyDescent="0.2">
      <c r="A355" s="340" t="s">
        <v>1110</v>
      </c>
      <c r="B355" s="257" t="s">
        <v>1111</v>
      </c>
      <c r="C355" s="256">
        <v>10</v>
      </c>
      <c r="D355" s="174"/>
      <c r="E355" s="138"/>
      <c r="I355" s="1" t="str">
        <v>Malathion</v>
      </c>
      <c r="J355" s="1" t="str">
        <v>Malathion</v>
      </c>
      <c r="K355" s="1" t="str">
        <v>Malathion</v>
      </c>
      <c r="L355" s="1" t="str">
        <v>Malathion</v>
      </c>
      <c r="M355" s="1" t="str">
        <v>Malathion</v>
      </c>
      <c r="N355" s="1" t="str">
        <v>Malathion</v>
      </c>
      <c r="O355" s="1" t="str">
        <v>Malathion</v>
      </c>
      <c r="P355" s="1" t="str">
        <v>Malathion</v>
      </c>
      <c r="Q355" s="1" t="str">
        <v>Malathion</v>
      </c>
      <c r="R355" s="1" t="str">
        <v>Malathion</v>
      </c>
      <c r="S355" s="1" t="str">
        <v>Malathion</v>
      </c>
      <c r="T355" s="1" t="str">
        <v>Malathion</v>
      </c>
      <c r="U355" s="1" t="str">
        <v>Malathion</v>
      </c>
      <c r="V355" s="1" t="str">
        <v>Malathion</v>
      </c>
      <c r="W355" s="1" t="str">
        <v>Malathion</v>
      </c>
      <c r="X355" s="1" t="str">
        <v>Malathion</v>
      </c>
      <c r="Y355" s="1" t="str">
        <v>Malathion</v>
      </c>
      <c r="Z355" s="1" t="str">
        <v>Malathion</v>
      </c>
      <c r="AA355" s="1" t="str">
        <v>Malathion</v>
      </c>
      <c r="AB355" s="1" t="str">
        <v>Malathion</v>
      </c>
    </row>
    <row r="356" spans="1:28" x14ac:dyDescent="0.2">
      <c r="A356" s="340" t="s">
        <v>544</v>
      </c>
      <c r="B356" s="255" t="s">
        <v>545</v>
      </c>
      <c r="C356" s="174">
        <v>10</v>
      </c>
      <c r="D356" s="174"/>
      <c r="E356" s="138"/>
      <c r="I356" s="1" t="str">
        <v>Maleic anhydride</v>
      </c>
      <c r="J356" s="1" t="str">
        <v>Maleic anhydride</v>
      </c>
      <c r="K356" s="1" t="str">
        <v>Maleic anhydride</v>
      </c>
      <c r="L356" s="1" t="str">
        <v>Maleic anhydride</v>
      </c>
      <c r="M356" s="1" t="str">
        <v>Maleic anhydride</v>
      </c>
      <c r="N356" s="1" t="str">
        <v>Maleic anhydride</v>
      </c>
      <c r="O356" s="1" t="str">
        <v>Maleic anhydride</v>
      </c>
      <c r="P356" s="1" t="str">
        <v>Maleic anhydride</v>
      </c>
      <c r="Q356" s="1" t="str">
        <v>Maleic anhydride</v>
      </c>
      <c r="R356" s="1" t="str">
        <v>Maleic anhydride</v>
      </c>
      <c r="S356" s="1" t="str">
        <v>Maleic anhydride</v>
      </c>
      <c r="T356" s="1" t="str">
        <v>Maleic anhydride</v>
      </c>
      <c r="U356" s="1" t="str">
        <v>Maleic anhydride</v>
      </c>
      <c r="V356" s="1" t="str">
        <v>Maleic anhydride</v>
      </c>
      <c r="W356" s="1" t="str">
        <v>Maleic anhydride</v>
      </c>
      <c r="X356" s="1" t="str">
        <v>Maleic anhydride</v>
      </c>
      <c r="Y356" s="1" t="str">
        <v>Maleic anhydride</v>
      </c>
      <c r="Z356" s="1" t="str">
        <v>Maleic anhydride</v>
      </c>
      <c r="AA356" s="1" t="str">
        <v>Maleic anhydride</v>
      </c>
      <c r="AB356" s="1" t="str">
        <v>Maleic anhydride</v>
      </c>
    </row>
    <row r="357" spans="1:28" x14ac:dyDescent="0.2">
      <c r="A357" s="340" t="s">
        <v>1572</v>
      </c>
      <c r="B357" s="255" t="s">
        <v>546</v>
      </c>
      <c r="C357" s="174">
        <v>10</v>
      </c>
      <c r="D357" s="174"/>
      <c r="E357" s="138"/>
      <c r="I357" s="1" t="str">
        <v>Manganese - elemental and inorganic compounds</v>
      </c>
      <c r="J357" s="1" t="str">
        <v>Manganese - elemental and inorganic compounds</v>
      </c>
      <c r="K357" s="1" t="str">
        <v>Manganese - elemental and inorganic compounds</v>
      </c>
      <c r="L357" s="1" t="str">
        <v>Manganese - elemental and inorganic compounds</v>
      </c>
      <c r="M357" s="1" t="str">
        <v>Manganese - elemental and inorganic compounds</v>
      </c>
      <c r="N357" s="1" t="str">
        <v>Manganese - elemental and inorganic compounds</v>
      </c>
      <c r="O357" s="1" t="str">
        <v>Manganese - elemental and inorganic compounds</v>
      </c>
      <c r="P357" s="1" t="str">
        <v>Manganese - elemental and inorganic compounds</v>
      </c>
      <c r="Q357" s="1" t="str">
        <v>Manganese - elemental and inorganic compounds</v>
      </c>
      <c r="R357" s="1" t="str">
        <v>Manganese - elemental and inorganic compounds</v>
      </c>
      <c r="S357" s="1" t="str">
        <v>Manganese - elemental and inorganic compounds</v>
      </c>
      <c r="T357" s="1" t="str">
        <v>Manganese - elemental and inorganic compounds</v>
      </c>
      <c r="U357" s="1" t="str">
        <v>Manganese - elemental and inorganic compounds</v>
      </c>
      <c r="V357" s="1" t="str">
        <v>Manganese - elemental and inorganic compounds</v>
      </c>
      <c r="W357" s="1" t="str">
        <v>Manganese - elemental and inorganic compounds</v>
      </c>
      <c r="X357" s="1" t="str">
        <v>Manganese - elemental and inorganic compounds</v>
      </c>
      <c r="Y357" s="1" t="str">
        <v>Manganese - elemental and inorganic compounds</v>
      </c>
      <c r="Z357" s="1" t="str">
        <v>Manganese - elemental and inorganic compounds</v>
      </c>
      <c r="AA357" s="1" t="str">
        <v>Manganese - elemental and inorganic compounds</v>
      </c>
      <c r="AB357" s="1" t="str">
        <v>Manganese - elemental and inorganic compounds</v>
      </c>
    </row>
    <row r="358" spans="1:28" x14ac:dyDescent="0.2">
      <c r="A358" s="340" t="s">
        <v>547</v>
      </c>
      <c r="B358" s="255" t="s">
        <v>2182</v>
      </c>
      <c r="C358" s="174">
        <v>1</v>
      </c>
      <c r="D358" s="174"/>
      <c r="E358" s="138"/>
      <c r="I358" s="1" t="str">
        <v>Manganese cyclopentadienyl tricarbonyl</v>
      </c>
      <c r="J358" s="1" t="str">
        <v>Manganese cyclopentadienyl tricarbonyl</v>
      </c>
      <c r="K358" s="1" t="str">
        <v>Manganese cyclopentadienyl tricarbonyl</v>
      </c>
      <c r="L358" s="1" t="str">
        <v>Manganese cyclopentadienyl tricarbonyl</v>
      </c>
      <c r="M358" s="1" t="str">
        <v>Manganese cyclopentadienyl tricarbonyl</v>
      </c>
      <c r="N358" s="1" t="str">
        <v>Manganese cyclopentadienyl tricarbonyl</v>
      </c>
      <c r="O358" s="1" t="str">
        <v>Manganese cyclopentadienyl tricarbonyl</v>
      </c>
      <c r="P358" s="1" t="str">
        <v>Manganese cyclopentadienyl tricarbonyl</v>
      </c>
      <c r="Q358" s="1" t="str">
        <v>Manganese cyclopentadienyl tricarbonyl</v>
      </c>
      <c r="R358" s="1" t="str">
        <v>Manganese cyclopentadienyl tricarbonyl</v>
      </c>
      <c r="S358" s="1" t="str">
        <v>Manganese cyclopentadienyl tricarbonyl</v>
      </c>
      <c r="T358" s="1" t="str">
        <v>Manganese cyclopentadienyl tricarbonyl</v>
      </c>
      <c r="U358" s="1" t="str">
        <v>Manganese cyclopentadienyl tricarbonyl</v>
      </c>
      <c r="V358" s="1" t="str">
        <v>Manganese cyclopentadienyl tricarbonyl</v>
      </c>
      <c r="W358" s="1" t="str">
        <v>Manganese cyclopentadienyl tricarbonyl</v>
      </c>
      <c r="X358" s="1" t="str">
        <v>Manganese cyclopentadienyl tricarbonyl</v>
      </c>
      <c r="Y358" s="1" t="str">
        <v>Manganese cyclopentadienyl tricarbonyl</v>
      </c>
      <c r="Z358" s="1" t="str">
        <v>Manganese cyclopentadienyl tricarbonyl</v>
      </c>
      <c r="AA358" s="1" t="str">
        <v>Manganese cyclopentadienyl tricarbonyl</v>
      </c>
      <c r="AB358" s="1" t="str">
        <v>Manganese cyclopentadienyl tricarbonyl</v>
      </c>
    </row>
    <row r="359" spans="1:28" x14ac:dyDescent="0.2">
      <c r="A359" s="340" t="s">
        <v>1454</v>
      </c>
      <c r="B359" s="255" t="s">
        <v>548</v>
      </c>
      <c r="C359" s="174">
        <v>0.2</v>
      </c>
      <c r="D359" s="174"/>
      <c r="E359" s="138"/>
      <c r="I359" s="1" t="str">
        <v>Marble</v>
      </c>
      <c r="J359" s="1" t="str">
        <v>Marble</v>
      </c>
      <c r="K359" s="1" t="str">
        <v>Marble</v>
      </c>
      <c r="L359" s="1" t="str">
        <v>Marble</v>
      </c>
      <c r="M359" s="1" t="str">
        <v>Marble</v>
      </c>
      <c r="N359" s="1" t="str">
        <v>Marble</v>
      </c>
      <c r="O359" s="1" t="str">
        <v>Marble</v>
      </c>
      <c r="P359" s="1" t="str">
        <v>Marble</v>
      </c>
      <c r="Q359" s="1" t="str">
        <v>Marble</v>
      </c>
      <c r="R359" s="1" t="str">
        <v>Marble</v>
      </c>
      <c r="S359" s="1" t="str">
        <v>Marble</v>
      </c>
      <c r="T359" s="1" t="str">
        <v>Marble</v>
      </c>
      <c r="U359" s="1" t="str">
        <v>Marble</v>
      </c>
      <c r="V359" s="1" t="str">
        <v>Marble</v>
      </c>
      <c r="W359" s="1" t="str">
        <v>Marble</v>
      </c>
      <c r="X359" s="1" t="str">
        <v>Marble</v>
      </c>
      <c r="Y359" s="1" t="str">
        <v>Marble</v>
      </c>
      <c r="Z359" s="1" t="str">
        <v>Marble</v>
      </c>
      <c r="AA359" s="1" t="str">
        <v>Marble</v>
      </c>
      <c r="AB359" s="1" t="str">
        <v>Marble</v>
      </c>
    </row>
    <row r="360" spans="1:28" x14ac:dyDescent="0.2">
      <c r="A360" s="340" t="s">
        <v>994</v>
      </c>
      <c r="B360" s="255" t="s">
        <v>549</v>
      </c>
      <c r="C360" s="174">
        <v>0.1</v>
      </c>
      <c r="D360" s="174"/>
      <c r="E360" s="138"/>
      <c r="I360" s="1" t="str">
        <v>Mercury - Alkyl compounds</v>
      </c>
      <c r="J360" s="1" t="str">
        <v>Mercury - Alkyl compounds</v>
      </c>
      <c r="K360" s="1" t="str">
        <v>Mercury - Alkyl compounds</v>
      </c>
      <c r="L360" s="1" t="str">
        <v>Mercury - Alkyl compounds</v>
      </c>
      <c r="M360" s="1" t="str">
        <v>Mercury - Alkyl compounds</v>
      </c>
      <c r="N360" s="1" t="str">
        <v>Mercury - Alkyl compounds</v>
      </c>
      <c r="O360" s="1" t="str">
        <v>Mercury - Alkyl compounds</v>
      </c>
      <c r="P360" s="1" t="str">
        <v>Mercury - Alkyl compounds</v>
      </c>
      <c r="Q360" s="1" t="str">
        <v>Mercury - Alkyl compounds</v>
      </c>
      <c r="R360" s="1" t="str">
        <v>Mercury - Alkyl compounds</v>
      </c>
      <c r="S360" s="1" t="str">
        <v>Mercury - Alkyl compounds</v>
      </c>
      <c r="T360" s="1" t="str">
        <v>Mercury - Alkyl compounds</v>
      </c>
      <c r="U360" s="1" t="str">
        <v>Mercury - Alkyl compounds</v>
      </c>
      <c r="V360" s="1" t="str">
        <v>Mercury - Alkyl compounds</v>
      </c>
      <c r="W360" s="1" t="str">
        <v>Mercury - Alkyl compounds</v>
      </c>
      <c r="X360" s="1" t="str">
        <v>Mercury - Alkyl compounds</v>
      </c>
      <c r="Y360" s="1" t="str">
        <v>Mercury - Alkyl compounds</v>
      </c>
      <c r="Z360" s="1" t="str">
        <v>Mercury - Alkyl compounds</v>
      </c>
      <c r="AA360" s="1" t="str">
        <v>Mercury - Alkyl compounds</v>
      </c>
      <c r="AB360" s="1" t="str">
        <v>Mercury - Alkyl compounds</v>
      </c>
    </row>
    <row r="361" spans="1:28" x14ac:dyDescent="0.2">
      <c r="A361" s="340" t="s">
        <v>1112</v>
      </c>
      <c r="B361" s="255" t="s">
        <v>2123</v>
      </c>
      <c r="C361" s="256">
        <v>10</v>
      </c>
      <c r="D361" s="174"/>
      <c r="E361" s="138"/>
      <c r="I361" s="1" t="str">
        <v>Mercury - Aryl compounds</v>
      </c>
      <c r="J361" s="1" t="str">
        <v>Mercury - Aryl compounds</v>
      </c>
      <c r="K361" s="1" t="str">
        <v>Mercury - Aryl compounds</v>
      </c>
      <c r="L361" s="1" t="str">
        <v>Mercury - Aryl compounds</v>
      </c>
      <c r="M361" s="1" t="str">
        <v>Mercury - Aryl compounds</v>
      </c>
      <c r="N361" s="1" t="str">
        <v>Mercury - Aryl compounds</v>
      </c>
      <c r="O361" s="1" t="str">
        <v>Mercury - Aryl compounds</v>
      </c>
      <c r="P361" s="1" t="str">
        <v>Mercury - Aryl compounds</v>
      </c>
      <c r="Q361" s="1" t="str">
        <v>Mercury - Aryl compounds</v>
      </c>
      <c r="R361" s="1" t="str">
        <v>Mercury - Aryl compounds</v>
      </c>
      <c r="S361" s="1" t="str">
        <v>Mercury - Aryl compounds</v>
      </c>
      <c r="T361" s="1" t="str">
        <v>Mercury - Aryl compounds</v>
      </c>
      <c r="U361" s="1" t="str">
        <v>Mercury - Aryl compounds</v>
      </c>
      <c r="V361" s="1" t="str">
        <v>Mercury - Aryl compounds</v>
      </c>
      <c r="W361" s="1" t="str">
        <v>Mercury - Aryl compounds</v>
      </c>
      <c r="X361" s="1" t="str">
        <v>Mercury - Aryl compounds</v>
      </c>
      <c r="Y361" s="1" t="str">
        <v>Mercury - Aryl compounds</v>
      </c>
      <c r="Z361" s="1" t="str">
        <v>Mercury - Aryl compounds</v>
      </c>
      <c r="AA361" s="1" t="str">
        <v>Mercury - Aryl compounds</v>
      </c>
      <c r="AB361" s="1" t="str">
        <v>Mercury - Aryl compounds</v>
      </c>
    </row>
    <row r="362" spans="1:28" x14ac:dyDescent="0.2">
      <c r="A362" s="340" t="s">
        <v>993</v>
      </c>
      <c r="B362" s="255" t="s">
        <v>550</v>
      </c>
      <c r="C362" s="174">
        <v>0.01</v>
      </c>
      <c r="D362" s="174"/>
      <c r="E362" s="138"/>
      <c r="I362" s="1" t="str">
        <v>Mercury - Inorganic forms including metallic mercury</v>
      </c>
      <c r="J362" s="1" t="str">
        <v>Mercury - Inorganic forms including metallic mercury</v>
      </c>
      <c r="K362" s="1" t="str">
        <v>Mercury - Inorganic forms including metallic mercury</v>
      </c>
      <c r="L362" s="1" t="str">
        <v>Mercury - Inorganic forms including metallic mercury</v>
      </c>
      <c r="M362" s="1" t="str">
        <v>Mercury - Inorganic forms including metallic mercury</v>
      </c>
      <c r="N362" s="1" t="str">
        <v>Mercury - Inorganic forms including metallic mercury</v>
      </c>
      <c r="O362" s="1" t="str">
        <v>Mercury - Inorganic forms including metallic mercury</v>
      </c>
      <c r="P362" s="1" t="str">
        <v>Mercury - Inorganic forms including metallic mercury</v>
      </c>
      <c r="Q362" s="1" t="str">
        <v>Mercury - Inorganic forms including metallic mercury</v>
      </c>
      <c r="R362" s="1" t="str">
        <v>Mercury - Inorganic forms including metallic mercury</v>
      </c>
      <c r="S362" s="1" t="str">
        <v>Mercury - Inorganic forms including metallic mercury</v>
      </c>
      <c r="T362" s="1" t="str">
        <v>Mercury - Inorganic forms including metallic mercury</v>
      </c>
      <c r="U362" s="1" t="str">
        <v>Mercury - Inorganic forms including metallic mercury</v>
      </c>
      <c r="V362" s="1" t="str">
        <v>Mercury - Inorganic forms including metallic mercury</v>
      </c>
      <c r="W362" s="1" t="str">
        <v>Mercury - Inorganic forms including metallic mercury</v>
      </c>
      <c r="X362" s="1" t="str">
        <v>Mercury - Inorganic forms including metallic mercury</v>
      </c>
      <c r="Y362" s="1" t="str">
        <v>Mercury - Inorganic forms including metallic mercury</v>
      </c>
      <c r="Z362" s="1" t="str">
        <v>Mercury - Inorganic forms including metallic mercury</v>
      </c>
      <c r="AA362" s="1" t="str">
        <v>Mercury - Inorganic forms including metallic mercury</v>
      </c>
      <c r="AB362" s="1" t="str">
        <v>Mercury - Inorganic forms including metallic mercury</v>
      </c>
    </row>
    <row r="363" spans="1:28" x14ac:dyDescent="0.2">
      <c r="A363" s="340" t="s">
        <v>1573</v>
      </c>
      <c r="B363" s="255" t="s">
        <v>550</v>
      </c>
      <c r="C363" s="174">
        <v>0.1</v>
      </c>
      <c r="D363" s="174"/>
      <c r="E363" s="138"/>
      <c r="I363" s="1" t="str">
        <v>Methacrylic acid</v>
      </c>
      <c r="J363" s="1" t="str">
        <v>Methacrylic acid</v>
      </c>
      <c r="K363" s="1" t="str">
        <v>Methacrylic acid</v>
      </c>
      <c r="L363" s="1" t="str">
        <v>Methacrylic acid</v>
      </c>
      <c r="M363" s="1" t="str">
        <v>Methacrylic acid</v>
      </c>
      <c r="N363" s="1" t="str">
        <v>Methacrylic acid</v>
      </c>
      <c r="O363" s="1" t="str">
        <v>Methacrylic acid</v>
      </c>
      <c r="P363" s="1" t="str">
        <v>Methacrylic acid</v>
      </c>
      <c r="Q363" s="1" t="str">
        <v>Methacrylic acid</v>
      </c>
      <c r="R363" s="1" t="str">
        <v>Methacrylic acid</v>
      </c>
      <c r="S363" s="1" t="str">
        <v>Methacrylic acid</v>
      </c>
      <c r="T363" s="1" t="str">
        <v>Methacrylic acid</v>
      </c>
      <c r="U363" s="1" t="str">
        <v>Methacrylic acid</v>
      </c>
      <c r="V363" s="1" t="str">
        <v>Methacrylic acid</v>
      </c>
      <c r="W363" s="1" t="str">
        <v>Methacrylic acid</v>
      </c>
      <c r="X363" s="1" t="str">
        <v>Methacrylic acid</v>
      </c>
      <c r="Y363" s="1" t="str">
        <v>Methacrylic acid</v>
      </c>
      <c r="Z363" s="1" t="str">
        <v>Methacrylic acid</v>
      </c>
      <c r="AA363" s="1" t="str">
        <v>Methacrylic acid</v>
      </c>
      <c r="AB363" s="1" t="str">
        <v>Methacrylic acid</v>
      </c>
    </row>
    <row r="364" spans="1:28" x14ac:dyDescent="0.2">
      <c r="A364" s="340" t="s">
        <v>1574</v>
      </c>
      <c r="B364" s="255" t="s">
        <v>550</v>
      </c>
      <c r="C364" s="255">
        <v>2.5000000000000001E-2</v>
      </c>
      <c r="D364" s="174"/>
      <c r="E364" s="138"/>
      <c r="I364" s="1" t="str">
        <v>Methanol</v>
      </c>
      <c r="J364" s="1" t="str">
        <v>Methanol</v>
      </c>
      <c r="K364" s="1" t="str">
        <v>Methanol</v>
      </c>
      <c r="L364" s="1" t="str">
        <v>Methanol</v>
      </c>
      <c r="M364" s="1" t="str">
        <v>Methanol</v>
      </c>
      <c r="N364" s="1" t="str">
        <v>Methanol</v>
      </c>
      <c r="O364" s="1" t="str">
        <v>Methanol</v>
      </c>
      <c r="P364" s="1" t="str">
        <v>Methanol</v>
      </c>
      <c r="Q364" s="1" t="str">
        <v>Methanol</v>
      </c>
      <c r="R364" s="1" t="str">
        <v>Methanol</v>
      </c>
      <c r="S364" s="1" t="str">
        <v>Methanol</v>
      </c>
      <c r="T364" s="1" t="str">
        <v>Methanol</v>
      </c>
      <c r="U364" s="1" t="str">
        <v>Methanol</v>
      </c>
      <c r="V364" s="1" t="str">
        <v>Methanol</v>
      </c>
      <c r="W364" s="1" t="str">
        <v>Methanol</v>
      </c>
      <c r="X364" s="1" t="str">
        <v>Methanol</v>
      </c>
      <c r="Y364" s="1" t="str">
        <v>Methanol</v>
      </c>
      <c r="Z364" s="1" t="str">
        <v>Methanol</v>
      </c>
      <c r="AA364" s="1" t="str">
        <v>Methanol</v>
      </c>
      <c r="AB364" s="1" t="str">
        <v>Methanol</v>
      </c>
    </row>
    <row r="365" spans="1:28" x14ac:dyDescent="0.2">
      <c r="A365" s="340" t="s">
        <v>1575</v>
      </c>
      <c r="B365" s="255" t="s">
        <v>551</v>
      </c>
      <c r="C365" s="174">
        <v>70</v>
      </c>
      <c r="D365" s="174"/>
      <c r="E365" s="138"/>
      <c r="I365" s="1" t="str">
        <v>Methomyl</v>
      </c>
      <c r="J365" s="1" t="str">
        <v>Methomyl</v>
      </c>
      <c r="K365" s="1" t="str">
        <v>Methomyl</v>
      </c>
      <c r="L365" s="1" t="str">
        <v>Methomyl</v>
      </c>
      <c r="M365" s="1" t="str">
        <v>Methomyl</v>
      </c>
      <c r="N365" s="1" t="str">
        <v>Methomyl</v>
      </c>
      <c r="O365" s="1" t="str">
        <v>Methomyl</v>
      </c>
      <c r="P365" s="1" t="str">
        <v>Methomyl</v>
      </c>
      <c r="Q365" s="1" t="str">
        <v>Methomyl</v>
      </c>
      <c r="R365" s="1" t="str">
        <v>Methomyl</v>
      </c>
      <c r="S365" s="1" t="str">
        <v>Methomyl</v>
      </c>
      <c r="T365" s="1" t="str">
        <v>Methomyl</v>
      </c>
      <c r="U365" s="1" t="str">
        <v>Methomyl</v>
      </c>
      <c r="V365" s="1" t="str">
        <v>Methomyl</v>
      </c>
      <c r="W365" s="1" t="str">
        <v>Methomyl</v>
      </c>
      <c r="X365" s="1" t="str">
        <v>Methomyl</v>
      </c>
      <c r="Y365" s="1" t="str">
        <v>Methomyl</v>
      </c>
      <c r="Z365" s="1" t="str">
        <v>Methomyl</v>
      </c>
      <c r="AA365" s="1" t="str">
        <v>Methomyl</v>
      </c>
      <c r="AB365" s="1" t="str">
        <v>Methomyl</v>
      </c>
    </row>
    <row r="366" spans="1:28" x14ac:dyDescent="0.2">
      <c r="A366" s="340" t="s">
        <v>552</v>
      </c>
      <c r="B366" s="255" t="s">
        <v>553</v>
      </c>
      <c r="C366" s="174">
        <v>262</v>
      </c>
      <c r="D366" s="174"/>
      <c r="E366" s="138"/>
      <c r="I366" s="1" t="str">
        <v>Methoxychlor</v>
      </c>
      <c r="J366" s="1" t="str">
        <v>Methoxychlor</v>
      </c>
      <c r="K366" s="1" t="str">
        <v>Methoxychlor</v>
      </c>
      <c r="L366" s="1" t="str">
        <v>Methoxychlor</v>
      </c>
      <c r="M366" s="1" t="str">
        <v>Methoxychlor</v>
      </c>
      <c r="N366" s="1" t="str">
        <v>Methoxychlor</v>
      </c>
      <c r="O366" s="1" t="str">
        <v>Methoxychlor</v>
      </c>
      <c r="P366" s="1" t="str">
        <v>Methoxychlor</v>
      </c>
      <c r="Q366" s="1" t="str">
        <v>Methoxychlor</v>
      </c>
      <c r="R366" s="1" t="str">
        <v>Methoxychlor</v>
      </c>
      <c r="S366" s="1" t="str">
        <v>Methoxychlor</v>
      </c>
      <c r="T366" s="1" t="str">
        <v>Methoxychlor</v>
      </c>
      <c r="U366" s="1" t="str">
        <v>Methoxychlor</v>
      </c>
      <c r="V366" s="1" t="str">
        <v>Methoxychlor</v>
      </c>
      <c r="W366" s="1" t="str">
        <v>Methoxychlor</v>
      </c>
      <c r="X366" s="1" t="str">
        <v>Methoxychlor</v>
      </c>
      <c r="Y366" s="1" t="str">
        <v>Methoxychlor</v>
      </c>
      <c r="Z366" s="1" t="str">
        <v>Methoxychlor</v>
      </c>
      <c r="AA366" s="1" t="str">
        <v>Methoxychlor</v>
      </c>
      <c r="AB366" s="1" t="str">
        <v>Methoxychlor</v>
      </c>
    </row>
    <row r="367" spans="1:28" x14ac:dyDescent="0.2">
      <c r="A367" s="340" t="s">
        <v>554</v>
      </c>
      <c r="B367" s="255" t="s">
        <v>555</v>
      </c>
      <c r="C367" s="174">
        <v>2.5</v>
      </c>
      <c r="D367" s="174"/>
      <c r="E367" s="138"/>
      <c r="I367" s="1" t="str">
        <v>Methyl 2-cyanoacrylate</v>
      </c>
      <c r="J367" s="1" t="str">
        <v>Methyl 2-cyanoacrylate</v>
      </c>
      <c r="K367" s="1" t="str">
        <v>Methyl 2-cyanoacrylate</v>
      </c>
      <c r="L367" s="1" t="str">
        <v>Methyl 2-cyanoacrylate</v>
      </c>
      <c r="M367" s="1" t="str">
        <v>Methyl 2-cyanoacrylate</v>
      </c>
      <c r="N367" s="1" t="str">
        <v>Methyl 2-cyanoacrylate</v>
      </c>
      <c r="O367" s="1" t="str">
        <v>Methyl 2-cyanoacrylate</v>
      </c>
      <c r="P367" s="1" t="str">
        <v>Methyl 2-cyanoacrylate</v>
      </c>
      <c r="Q367" s="1" t="str">
        <v>Methyl 2-cyanoacrylate</v>
      </c>
      <c r="R367" s="1" t="str">
        <v>Methyl 2-cyanoacrylate</v>
      </c>
      <c r="S367" s="1" t="str">
        <v>Methyl 2-cyanoacrylate</v>
      </c>
      <c r="T367" s="1" t="str">
        <v>Methyl 2-cyanoacrylate</v>
      </c>
      <c r="U367" s="1" t="str">
        <v>Methyl 2-cyanoacrylate</v>
      </c>
      <c r="V367" s="1" t="str">
        <v>Methyl 2-cyanoacrylate</v>
      </c>
      <c r="W367" s="1" t="str">
        <v>Methyl 2-cyanoacrylate</v>
      </c>
      <c r="X367" s="1" t="str">
        <v>Methyl 2-cyanoacrylate</v>
      </c>
      <c r="Y367" s="1" t="str">
        <v>Methyl 2-cyanoacrylate</v>
      </c>
      <c r="Z367" s="1" t="str">
        <v>Methyl 2-cyanoacrylate</v>
      </c>
      <c r="AA367" s="1" t="str">
        <v>Methyl 2-cyanoacrylate</v>
      </c>
      <c r="AB367" s="1" t="str">
        <v>Methyl 2-cyanoacrylate</v>
      </c>
    </row>
    <row r="368" spans="1:28" x14ac:dyDescent="0.2">
      <c r="A368" s="340" t="s">
        <v>556</v>
      </c>
      <c r="B368" s="255" t="s">
        <v>557</v>
      </c>
      <c r="C368" s="174">
        <v>10</v>
      </c>
      <c r="D368" s="174"/>
      <c r="E368" s="138"/>
      <c r="I368" s="1" t="str">
        <v>Methyl acetate</v>
      </c>
      <c r="J368" s="1" t="str">
        <v>Methyl acetate</v>
      </c>
      <c r="K368" s="1" t="str">
        <v>Methyl acetate</v>
      </c>
      <c r="L368" s="1" t="str">
        <v>Methyl acetate</v>
      </c>
      <c r="M368" s="1" t="str">
        <v>Methyl acetate</v>
      </c>
      <c r="N368" s="1" t="str">
        <v>Methyl acetate</v>
      </c>
      <c r="O368" s="1" t="str">
        <v>Methyl acetate</v>
      </c>
      <c r="P368" s="1" t="str">
        <v>Methyl acetate</v>
      </c>
      <c r="Q368" s="1" t="str">
        <v>Methyl acetate</v>
      </c>
      <c r="R368" s="1" t="str">
        <v>Methyl acetate</v>
      </c>
      <c r="S368" s="1" t="str">
        <v>Methyl acetate</v>
      </c>
      <c r="T368" s="1" t="str">
        <v>Methyl acetate</v>
      </c>
      <c r="U368" s="1" t="str">
        <v>Methyl acetate</v>
      </c>
      <c r="V368" s="1" t="str">
        <v>Methyl acetate</v>
      </c>
      <c r="W368" s="1" t="str">
        <v>Methyl acetate</v>
      </c>
      <c r="X368" s="1" t="str">
        <v>Methyl acetate</v>
      </c>
      <c r="Y368" s="1" t="str">
        <v>Methyl acetate</v>
      </c>
      <c r="Z368" s="1" t="str">
        <v>Methyl acetate</v>
      </c>
      <c r="AA368" s="1" t="str">
        <v>Methyl acetate</v>
      </c>
      <c r="AB368" s="1" t="str">
        <v>Methyl acetate</v>
      </c>
    </row>
    <row r="369" spans="1:28" x14ac:dyDescent="0.2">
      <c r="A369" s="340" t="s">
        <v>558</v>
      </c>
      <c r="B369" s="255" t="s">
        <v>559</v>
      </c>
      <c r="C369" s="174">
        <v>16</v>
      </c>
      <c r="D369" s="174"/>
      <c r="E369" s="138"/>
      <c r="I369" s="1" t="str">
        <v>Methyl acetylene</v>
      </c>
      <c r="J369" s="1" t="str">
        <v>Methyl acetylene</v>
      </c>
      <c r="K369" s="1" t="str">
        <v>Methyl acetylene</v>
      </c>
      <c r="L369" s="1" t="str">
        <v>Methyl acetylene</v>
      </c>
      <c r="M369" s="1" t="str">
        <v>Methyl acetylene</v>
      </c>
      <c r="N369" s="1" t="str">
        <v>Methyl acetylene</v>
      </c>
      <c r="O369" s="1" t="str">
        <v>Methyl acetylene</v>
      </c>
      <c r="P369" s="1" t="str">
        <v>Methyl acetylene</v>
      </c>
      <c r="Q369" s="1" t="str">
        <v>Methyl acetylene</v>
      </c>
      <c r="R369" s="1" t="str">
        <v>Methyl acetylene</v>
      </c>
      <c r="S369" s="1" t="str">
        <v>Methyl acetylene</v>
      </c>
      <c r="T369" s="1" t="str">
        <v>Methyl acetylene</v>
      </c>
      <c r="U369" s="1" t="str">
        <v>Methyl acetylene</v>
      </c>
      <c r="V369" s="1" t="str">
        <v>Methyl acetylene</v>
      </c>
      <c r="W369" s="1" t="str">
        <v>Methyl acetylene</v>
      </c>
      <c r="X369" s="1" t="str">
        <v>Methyl acetylene</v>
      </c>
      <c r="Y369" s="1" t="str">
        <v>Methyl acetylene</v>
      </c>
      <c r="Z369" s="1" t="str">
        <v>Methyl acetylene</v>
      </c>
      <c r="AA369" s="1" t="str">
        <v>Methyl acetylene</v>
      </c>
      <c r="AB369" s="1" t="str">
        <v>Methyl acetylene</v>
      </c>
    </row>
    <row r="370" spans="1:28" x14ac:dyDescent="0.2">
      <c r="A370" s="340" t="s">
        <v>560</v>
      </c>
      <c r="B370" s="255" t="s">
        <v>561</v>
      </c>
      <c r="C370" s="174">
        <v>24</v>
      </c>
      <c r="D370" s="174"/>
      <c r="E370" s="138"/>
      <c r="I370" s="1" t="str">
        <v>Methyl acetylene-propadiene mixture (MAPP)</v>
      </c>
      <c r="J370" s="1" t="str">
        <v>Methyl acetylene-propadiene mixture (MAPP)</v>
      </c>
      <c r="K370" s="1" t="str">
        <v>Methyl acetylene-propadiene mixture (MAPP)</v>
      </c>
      <c r="L370" s="1" t="str">
        <v>Methyl acetylene-propadiene mixture (MAPP)</v>
      </c>
      <c r="M370" s="1" t="str">
        <v>Methyl acetylene-propadiene mixture (MAPP)</v>
      </c>
      <c r="N370" s="1" t="str">
        <v>Methyl acetylene-propadiene mixture (MAPP)</v>
      </c>
      <c r="O370" s="1" t="str">
        <v>Methyl acetylene-propadiene mixture (MAPP)</v>
      </c>
      <c r="P370" s="1" t="str">
        <v>Methyl acetylene-propadiene mixture (MAPP)</v>
      </c>
      <c r="Q370" s="1" t="str">
        <v>Methyl acetylene-propadiene mixture (MAPP)</v>
      </c>
      <c r="R370" s="1" t="str">
        <v>Methyl acetylene-propadiene mixture (MAPP)</v>
      </c>
      <c r="S370" s="1" t="str">
        <v>Methyl acetylene-propadiene mixture (MAPP)</v>
      </c>
      <c r="T370" s="1" t="str">
        <v>Methyl acetylene-propadiene mixture (MAPP)</v>
      </c>
      <c r="U370" s="1" t="str">
        <v>Methyl acetylene-propadiene mixture (MAPP)</v>
      </c>
      <c r="V370" s="1" t="str">
        <v>Methyl acetylene-propadiene mixture (MAPP)</v>
      </c>
      <c r="W370" s="1" t="str">
        <v>Methyl acetylene-propadiene mixture (MAPP)</v>
      </c>
      <c r="X370" s="1" t="str">
        <v>Methyl acetylene-propadiene mixture (MAPP)</v>
      </c>
      <c r="Y370" s="1" t="str">
        <v>Methyl acetylene-propadiene mixture (MAPP)</v>
      </c>
      <c r="Z370" s="1" t="str">
        <v>Methyl acetylene-propadiene mixture (MAPP)</v>
      </c>
      <c r="AA370" s="1" t="str">
        <v>Methyl acetylene-propadiene mixture (MAPP)</v>
      </c>
      <c r="AB370" s="1" t="str">
        <v>Methyl acetylene-propadiene mixture (MAPP)</v>
      </c>
    </row>
    <row r="371" spans="1:28" x14ac:dyDescent="0.2">
      <c r="A371" s="340" t="s">
        <v>562</v>
      </c>
      <c r="B371" s="255" t="s">
        <v>563</v>
      </c>
      <c r="C371" s="174">
        <v>5</v>
      </c>
      <c r="D371" s="174"/>
      <c r="E371" s="138"/>
      <c r="I371" s="1" t="str">
        <v>Methyl alcohol</v>
      </c>
      <c r="J371" s="1" t="str">
        <v>Methyl alcohol</v>
      </c>
      <c r="K371" s="1" t="str">
        <v>Methyl alcohol</v>
      </c>
      <c r="L371" s="1" t="str">
        <v>Methyl alcohol</v>
      </c>
      <c r="M371" s="1" t="str">
        <v>Methyl alcohol</v>
      </c>
      <c r="N371" s="1" t="str">
        <v>Methyl alcohol</v>
      </c>
      <c r="O371" s="1" t="str">
        <v>Methyl alcohol</v>
      </c>
      <c r="P371" s="1" t="str">
        <v>Methyl alcohol</v>
      </c>
      <c r="Q371" s="1" t="str">
        <v>Methyl alcohol</v>
      </c>
      <c r="R371" s="1" t="str">
        <v>Methyl alcohol</v>
      </c>
      <c r="S371" s="1" t="str">
        <v>Methyl alcohol</v>
      </c>
      <c r="T371" s="1" t="str">
        <v>Methyl alcohol</v>
      </c>
      <c r="U371" s="1" t="str">
        <v>Methyl alcohol</v>
      </c>
      <c r="V371" s="1" t="str">
        <v>Methyl alcohol</v>
      </c>
      <c r="W371" s="1" t="str">
        <v>Methyl alcohol</v>
      </c>
      <c r="X371" s="1" t="str">
        <v>Methyl alcohol</v>
      </c>
      <c r="Y371" s="1" t="str">
        <v>Methyl alcohol</v>
      </c>
      <c r="Z371" s="1" t="str">
        <v>Methyl alcohol</v>
      </c>
      <c r="AA371" s="1" t="str">
        <v>Methyl alcohol</v>
      </c>
      <c r="AB371" s="1" t="str">
        <v>Methyl alcohol</v>
      </c>
    </row>
    <row r="372" spans="1:28" x14ac:dyDescent="0.2">
      <c r="A372" s="340" t="s">
        <v>1576</v>
      </c>
      <c r="B372" s="255" t="s">
        <v>564</v>
      </c>
      <c r="C372" s="174">
        <v>606</v>
      </c>
      <c r="D372" s="174"/>
      <c r="E372" s="138"/>
      <c r="I372" s="1" t="str">
        <v>Methyl bromide</v>
      </c>
      <c r="J372" s="1" t="str">
        <v>Methyl bromide</v>
      </c>
      <c r="K372" s="1" t="str">
        <v>Methyl bromide</v>
      </c>
      <c r="L372" s="1" t="str">
        <v>Methyl bromide</v>
      </c>
      <c r="M372" s="1" t="str">
        <v>Methyl bromide</v>
      </c>
      <c r="N372" s="1" t="str">
        <v>Methyl bromide</v>
      </c>
      <c r="O372" s="1" t="str">
        <v>Methyl bromide</v>
      </c>
      <c r="P372" s="1" t="str">
        <v>Methyl bromide</v>
      </c>
      <c r="Q372" s="1" t="str">
        <v>Methyl bromide</v>
      </c>
      <c r="R372" s="1" t="str">
        <v>Methyl bromide</v>
      </c>
      <c r="S372" s="1" t="str">
        <v>Methyl bromide</v>
      </c>
      <c r="T372" s="1" t="str">
        <v>Methyl bromide</v>
      </c>
      <c r="U372" s="1" t="str">
        <v>Methyl bromide</v>
      </c>
      <c r="V372" s="1" t="str">
        <v>Methyl bromide</v>
      </c>
      <c r="W372" s="1" t="str">
        <v>Methyl bromide</v>
      </c>
      <c r="X372" s="1" t="str">
        <v>Methyl bromide</v>
      </c>
      <c r="Y372" s="1" t="str">
        <v>Methyl bromide</v>
      </c>
      <c r="Z372" s="1" t="str">
        <v>Methyl bromide</v>
      </c>
      <c r="AA372" s="1" t="str">
        <v>Methyl bromide</v>
      </c>
      <c r="AB372" s="1" t="str">
        <v>Methyl bromide</v>
      </c>
    </row>
    <row r="373" spans="1:28" x14ac:dyDescent="0.2">
      <c r="A373" s="340" t="s">
        <v>1092</v>
      </c>
      <c r="B373" s="257" t="s">
        <v>1093</v>
      </c>
      <c r="C373" s="256">
        <v>1640</v>
      </c>
      <c r="D373" s="174"/>
      <c r="E373" s="138"/>
      <c r="I373" s="1" t="str">
        <v>Methyl chloride</v>
      </c>
      <c r="J373" s="1" t="str">
        <v>Methyl chloride</v>
      </c>
      <c r="K373" s="1" t="str">
        <v>Methyl chloride</v>
      </c>
      <c r="L373" s="1" t="str">
        <v>Methyl chloride</v>
      </c>
      <c r="M373" s="1" t="str">
        <v>Methyl chloride</v>
      </c>
      <c r="N373" s="1" t="str">
        <v>Methyl chloride</v>
      </c>
      <c r="O373" s="1" t="str">
        <v>Methyl chloride</v>
      </c>
      <c r="P373" s="1" t="str">
        <v>Methyl chloride</v>
      </c>
      <c r="Q373" s="1" t="str">
        <v>Methyl chloride</v>
      </c>
      <c r="R373" s="1" t="str">
        <v>Methyl chloride</v>
      </c>
      <c r="S373" s="1" t="str">
        <v>Methyl chloride</v>
      </c>
      <c r="T373" s="1" t="str">
        <v>Methyl chloride</v>
      </c>
      <c r="U373" s="1" t="str">
        <v>Methyl chloride</v>
      </c>
      <c r="V373" s="1" t="str">
        <v>Methyl chloride</v>
      </c>
      <c r="W373" s="1" t="str">
        <v>Methyl chloride</v>
      </c>
      <c r="X373" s="1" t="str">
        <v>Methyl chloride</v>
      </c>
      <c r="Y373" s="1" t="str">
        <v>Methyl chloride</v>
      </c>
      <c r="Z373" s="1" t="str">
        <v>Methyl chloride</v>
      </c>
      <c r="AA373" s="1" t="str">
        <v>Methyl chloride</v>
      </c>
      <c r="AB373" s="1" t="str">
        <v>Methyl chloride</v>
      </c>
    </row>
    <row r="374" spans="1:28" x14ac:dyDescent="0.2">
      <c r="A374" s="340" t="s">
        <v>565</v>
      </c>
      <c r="B374" s="255" t="s">
        <v>2123</v>
      </c>
      <c r="C374" s="174">
        <v>1640</v>
      </c>
      <c r="D374" s="174"/>
      <c r="E374" s="138"/>
      <c r="I374" s="1" t="str">
        <v>Methyl demeton</v>
      </c>
      <c r="J374" s="1" t="str">
        <v>Methyl demeton</v>
      </c>
      <c r="K374" s="1" t="str">
        <v>Methyl demeton</v>
      </c>
      <c r="L374" s="1" t="str">
        <v>Methyl demeton</v>
      </c>
      <c r="M374" s="1" t="str">
        <v>Methyl demeton</v>
      </c>
      <c r="N374" s="1" t="str">
        <v>Methyl demeton</v>
      </c>
      <c r="O374" s="1" t="str">
        <v>Methyl demeton</v>
      </c>
      <c r="P374" s="1" t="str">
        <v>Methyl demeton</v>
      </c>
      <c r="Q374" s="1" t="str">
        <v>Methyl demeton</v>
      </c>
      <c r="R374" s="1" t="str">
        <v>Methyl demeton</v>
      </c>
      <c r="S374" s="1" t="str">
        <v>Methyl demeton</v>
      </c>
      <c r="T374" s="1" t="str">
        <v>Methyl demeton</v>
      </c>
      <c r="U374" s="1" t="str">
        <v>Methyl demeton</v>
      </c>
      <c r="V374" s="1" t="str">
        <v>Methyl demeton</v>
      </c>
      <c r="W374" s="1" t="str">
        <v>Methyl demeton</v>
      </c>
      <c r="X374" s="1" t="str">
        <v>Methyl demeton</v>
      </c>
      <c r="Y374" s="1" t="str">
        <v>Methyl demeton</v>
      </c>
      <c r="Z374" s="1" t="str">
        <v>Methyl demeton</v>
      </c>
      <c r="AA374" s="1" t="str">
        <v>Methyl demeton</v>
      </c>
      <c r="AB374" s="1" t="str">
        <v>Methyl demeton</v>
      </c>
    </row>
    <row r="375" spans="1:28" x14ac:dyDescent="0.2">
      <c r="A375" s="340" t="s">
        <v>566</v>
      </c>
      <c r="B375" s="255" t="s">
        <v>567</v>
      </c>
      <c r="C375" s="174">
        <v>2.7</v>
      </c>
      <c r="D375" s="174"/>
      <c r="E375" s="138"/>
      <c r="I375" s="1" t="str">
        <v>Methyl ethyl ketone (MEK)</v>
      </c>
      <c r="J375" s="1" t="str">
        <v>Methyl ethyl ketone (MEK)</v>
      </c>
      <c r="K375" s="1" t="str">
        <v>Methyl ethyl ketone (MEK)</v>
      </c>
      <c r="L375" s="1" t="str">
        <v>Methyl ethyl ketone (MEK)</v>
      </c>
      <c r="M375" s="1" t="str">
        <v>Methyl ethyl ketone (MEK)</v>
      </c>
      <c r="N375" s="1" t="str">
        <v>Methyl ethyl ketone (MEK)</v>
      </c>
      <c r="O375" s="1" t="str">
        <v>Methyl ethyl ketone (MEK)</v>
      </c>
      <c r="P375" s="1" t="str">
        <v>Methyl ethyl ketone (MEK)</v>
      </c>
      <c r="Q375" s="1" t="str">
        <v>Methyl ethyl ketone (MEK)</v>
      </c>
      <c r="R375" s="1" t="str">
        <v>Methyl ethyl ketone (MEK)</v>
      </c>
      <c r="S375" s="1" t="str">
        <v>Methyl ethyl ketone (MEK)</v>
      </c>
      <c r="T375" s="1" t="str">
        <v>Methyl ethyl ketone (MEK)</v>
      </c>
      <c r="U375" s="1" t="str">
        <v>Methyl ethyl ketone (MEK)</v>
      </c>
      <c r="V375" s="1" t="str">
        <v>Methyl ethyl ketone (MEK)</v>
      </c>
      <c r="W375" s="1" t="str">
        <v>Methyl ethyl ketone (MEK)</v>
      </c>
      <c r="X375" s="1" t="str">
        <v>Methyl ethyl ketone (MEK)</v>
      </c>
      <c r="Y375" s="1" t="str">
        <v>Methyl ethyl ketone (MEK)</v>
      </c>
      <c r="Z375" s="1" t="str">
        <v>Methyl ethyl ketone (MEK)</v>
      </c>
      <c r="AA375" s="1" t="str">
        <v>Methyl ethyl ketone (MEK)</v>
      </c>
      <c r="AB375" s="1" t="str">
        <v>Methyl ethyl ketone (MEK)</v>
      </c>
    </row>
    <row r="376" spans="1:28" x14ac:dyDescent="0.2">
      <c r="A376" s="340" t="s">
        <v>568</v>
      </c>
      <c r="B376" s="255" t="s">
        <v>569</v>
      </c>
      <c r="C376" s="174">
        <v>3110</v>
      </c>
      <c r="D376" s="174"/>
      <c r="E376" s="138"/>
      <c r="I376" s="1" t="str">
        <v>Methyl ethyl ketone peroxide</v>
      </c>
      <c r="J376" s="1" t="str">
        <v>Methyl ethyl ketone peroxide</v>
      </c>
      <c r="K376" s="1" t="str">
        <v>Methyl ethyl ketone peroxide</v>
      </c>
      <c r="L376" s="1" t="str">
        <v>Methyl ethyl ketone peroxide</v>
      </c>
      <c r="M376" s="1" t="str">
        <v>Methyl ethyl ketone peroxide</v>
      </c>
      <c r="N376" s="1" t="str">
        <v>Methyl ethyl ketone peroxide</v>
      </c>
      <c r="O376" s="1" t="str">
        <v>Methyl ethyl ketone peroxide</v>
      </c>
      <c r="P376" s="1" t="str">
        <v>Methyl ethyl ketone peroxide</v>
      </c>
      <c r="Q376" s="1" t="str">
        <v>Methyl ethyl ketone peroxide</v>
      </c>
      <c r="R376" s="1" t="str">
        <v>Methyl ethyl ketone peroxide</v>
      </c>
      <c r="S376" s="1" t="str">
        <v>Methyl ethyl ketone peroxide</v>
      </c>
      <c r="T376" s="1" t="str">
        <v>Methyl ethyl ketone peroxide</v>
      </c>
      <c r="U376" s="1" t="str">
        <v>Methyl ethyl ketone peroxide</v>
      </c>
      <c r="V376" s="1" t="str">
        <v>Methyl ethyl ketone peroxide</v>
      </c>
      <c r="W376" s="1" t="str">
        <v>Methyl ethyl ketone peroxide</v>
      </c>
      <c r="X376" s="1" t="str">
        <v>Methyl ethyl ketone peroxide</v>
      </c>
      <c r="Y376" s="1" t="str">
        <v>Methyl ethyl ketone peroxide</v>
      </c>
      <c r="Z376" s="1" t="str">
        <v>Methyl ethyl ketone peroxide</v>
      </c>
      <c r="AA376" s="1" t="str">
        <v>Methyl ethyl ketone peroxide</v>
      </c>
      <c r="AB376" s="1" t="str">
        <v>Methyl ethyl ketone peroxide</v>
      </c>
    </row>
    <row r="377" spans="1:28" x14ac:dyDescent="0.2">
      <c r="A377" s="340" t="s">
        <v>995</v>
      </c>
      <c r="B377" s="255" t="s">
        <v>2123</v>
      </c>
      <c r="C377" s="174">
        <v>262</v>
      </c>
      <c r="D377" s="174"/>
      <c r="E377" s="138"/>
      <c r="I377" s="1" t="str">
        <v>Methyl formate</v>
      </c>
      <c r="J377" s="1" t="str">
        <v>Methyl formate</v>
      </c>
      <c r="K377" s="1" t="str">
        <v>Methyl formate</v>
      </c>
      <c r="L377" s="1" t="str">
        <v>Methyl formate</v>
      </c>
      <c r="M377" s="1" t="str">
        <v>Methyl formate</v>
      </c>
      <c r="N377" s="1" t="str">
        <v>Methyl formate</v>
      </c>
      <c r="O377" s="1" t="str">
        <v>Methyl formate</v>
      </c>
      <c r="P377" s="1" t="str">
        <v>Methyl formate</v>
      </c>
      <c r="Q377" s="1" t="str">
        <v>Methyl formate</v>
      </c>
      <c r="R377" s="1" t="str">
        <v>Methyl formate</v>
      </c>
      <c r="S377" s="1" t="str">
        <v>Methyl formate</v>
      </c>
      <c r="T377" s="1" t="str">
        <v>Methyl formate</v>
      </c>
      <c r="U377" s="1" t="str">
        <v>Methyl formate</v>
      </c>
      <c r="V377" s="1" t="str">
        <v>Methyl formate</v>
      </c>
      <c r="W377" s="1" t="str">
        <v>Methyl formate</v>
      </c>
      <c r="X377" s="1" t="str">
        <v>Methyl formate</v>
      </c>
      <c r="Y377" s="1" t="str">
        <v>Methyl formate</v>
      </c>
      <c r="Z377" s="1" t="str">
        <v>Methyl formate</v>
      </c>
      <c r="AA377" s="1" t="str">
        <v>Methyl formate</v>
      </c>
      <c r="AB377" s="1" t="str">
        <v>Methyl formate</v>
      </c>
    </row>
    <row r="378" spans="1:28" x14ac:dyDescent="0.2">
      <c r="A378" s="340" t="s">
        <v>1461</v>
      </c>
      <c r="B378" s="257" t="s">
        <v>1462</v>
      </c>
      <c r="C378" s="256">
        <v>6.4</v>
      </c>
      <c r="D378" s="174"/>
      <c r="E378" s="138"/>
      <c r="I378" s="1" t="str">
        <v>Methyl hydrazine</v>
      </c>
      <c r="J378" s="1" t="str">
        <v>Methyl hydrazine</v>
      </c>
      <c r="K378" s="1" t="str">
        <v>Methyl hydrazine</v>
      </c>
      <c r="L378" s="1" t="str">
        <v>Methyl hydrazine</v>
      </c>
      <c r="M378" s="1" t="str">
        <v>Methyl hydrazine</v>
      </c>
      <c r="N378" s="1" t="str">
        <v>Methyl hydrazine</v>
      </c>
      <c r="O378" s="1" t="str">
        <v>Methyl hydrazine</v>
      </c>
      <c r="P378" s="1" t="str">
        <v>Methyl hydrazine</v>
      </c>
      <c r="Q378" s="1" t="str">
        <v>Methyl hydrazine</v>
      </c>
      <c r="R378" s="1" t="str">
        <v>Methyl hydrazine</v>
      </c>
      <c r="S378" s="1" t="str">
        <v>Methyl hydrazine</v>
      </c>
      <c r="T378" s="1" t="str">
        <v>Methyl hydrazine</v>
      </c>
      <c r="U378" s="1" t="str">
        <v>Methyl hydrazine</v>
      </c>
      <c r="V378" s="1" t="str">
        <v>Methyl hydrazine</v>
      </c>
      <c r="W378" s="1" t="str">
        <v>Methyl hydrazine</v>
      </c>
      <c r="X378" s="1" t="str">
        <v>Methyl hydrazine</v>
      </c>
      <c r="Y378" s="1" t="str">
        <v>Methyl hydrazine</v>
      </c>
      <c r="Z378" s="1" t="str">
        <v>Methyl hydrazine</v>
      </c>
      <c r="AA378" s="1" t="str">
        <v>Methyl hydrazine</v>
      </c>
      <c r="AB378" s="1" t="str">
        <v>Methyl hydrazine</v>
      </c>
    </row>
    <row r="379" spans="1:28" x14ac:dyDescent="0.2">
      <c r="A379" s="340" t="s">
        <v>1577</v>
      </c>
      <c r="B379" s="255" t="s">
        <v>570</v>
      </c>
      <c r="C379" s="174">
        <v>2.2000000000000002</v>
      </c>
      <c r="D379" s="174"/>
      <c r="E379" s="138"/>
      <c r="I379" s="1" t="str">
        <v>Methyl iodide</v>
      </c>
      <c r="J379" s="1" t="str">
        <v>Methyl iodide</v>
      </c>
      <c r="K379" s="1" t="str">
        <v>Methyl iodide</v>
      </c>
      <c r="L379" s="1" t="str">
        <v>Methyl iodide</v>
      </c>
      <c r="M379" s="1" t="str">
        <v>Methyl iodide</v>
      </c>
      <c r="N379" s="1" t="str">
        <v>Methyl iodide</v>
      </c>
      <c r="O379" s="1" t="str">
        <v>Methyl iodide</v>
      </c>
      <c r="P379" s="1" t="str">
        <v>Methyl iodide</v>
      </c>
      <c r="Q379" s="1" t="str">
        <v>Methyl iodide</v>
      </c>
      <c r="R379" s="1" t="str">
        <v>Methyl iodide</v>
      </c>
      <c r="S379" s="1" t="str">
        <v>Methyl iodide</v>
      </c>
      <c r="T379" s="1" t="str">
        <v>Methyl iodide</v>
      </c>
      <c r="U379" s="1" t="str">
        <v>Methyl iodide</v>
      </c>
      <c r="V379" s="1" t="str">
        <v>Methyl iodide</v>
      </c>
      <c r="W379" s="1" t="str">
        <v>Methyl iodide</v>
      </c>
      <c r="X379" s="1" t="str">
        <v>Methyl iodide</v>
      </c>
      <c r="Y379" s="1" t="str">
        <v>Methyl iodide</v>
      </c>
      <c r="Z379" s="1" t="str">
        <v>Methyl iodide</v>
      </c>
      <c r="AA379" s="1" t="str">
        <v>Methyl iodide</v>
      </c>
      <c r="AB379" s="1" t="str">
        <v>Methyl iodide</v>
      </c>
    </row>
    <row r="380" spans="1:28" x14ac:dyDescent="0.2">
      <c r="A380" s="340" t="s">
        <v>1578</v>
      </c>
      <c r="B380" s="255" t="s">
        <v>571</v>
      </c>
      <c r="C380" s="174">
        <v>3.9</v>
      </c>
      <c r="D380" s="174"/>
      <c r="E380" s="138"/>
      <c r="I380" s="1" t="str">
        <v>Methyl Isobutyl carbinol</v>
      </c>
      <c r="J380" s="1" t="str">
        <v>Methyl Isobutyl carbinol</v>
      </c>
      <c r="K380" s="1" t="str">
        <v>Methyl Isobutyl carbinol</v>
      </c>
      <c r="L380" s="1" t="str">
        <v>Methyl Isobutyl carbinol</v>
      </c>
      <c r="M380" s="1" t="str">
        <v>Methyl Isobutyl carbinol</v>
      </c>
      <c r="N380" s="1" t="str">
        <v>Methyl Isobutyl carbinol</v>
      </c>
      <c r="O380" s="1" t="str">
        <v>Methyl Isobutyl carbinol</v>
      </c>
      <c r="P380" s="1" t="str">
        <v>Methyl Isobutyl carbinol</v>
      </c>
      <c r="Q380" s="1" t="str">
        <v>Methyl Isobutyl carbinol</v>
      </c>
      <c r="R380" s="1" t="str">
        <v>Methyl Isobutyl carbinol</v>
      </c>
      <c r="S380" s="1" t="str">
        <v>Methyl Isobutyl carbinol</v>
      </c>
      <c r="T380" s="1" t="str">
        <v>Methyl Isobutyl carbinol</v>
      </c>
      <c r="U380" s="1" t="str">
        <v>Methyl Isobutyl carbinol</v>
      </c>
      <c r="V380" s="1" t="str">
        <v>Methyl Isobutyl carbinol</v>
      </c>
      <c r="W380" s="1" t="str">
        <v>Methyl Isobutyl carbinol</v>
      </c>
      <c r="X380" s="1" t="str">
        <v>Methyl Isobutyl carbinol</v>
      </c>
      <c r="Y380" s="1" t="str">
        <v>Methyl Isobutyl carbinol</v>
      </c>
      <c r="Z380" s="1" t="str">
        <v>Methyl Isobutyl carbinol</v>
      </c>
      <c r="AA380" s="1" t="str">
        <v>Methyl Isobutyl carbinol</v>
      </c>
      <c r="AB380" s="1" t="str">
        <v>Methyl Isobutyl carbinol</v>
      </c>
    </row>
    <row r="381" spans="1:28" x14ac:dyDescent="0.2">
      <c r="A381" s="340" t="s">
        <v>1579</v>
      </c>
      <c r="B381" s="255" t="s">
        <v>2183</v>
      </c>
      <c r="C381" s="174">
        <v>103</v>
      </c>
      <c r="D381" s="174"/>
      <c r="E381" s="138"/>
      <c r="I381" s="1" t="str">
        <v>Methyl isobutyl ketone</v>
      </c>
      <c r="J381" s="1" t="str">
        <v>Methyl isobutyl ketone</v>
      </c>
      <c r="K381" s="1" t="str">
        <v>Methyl isobutyl ketone</v>
      </c>
      <c r="L381" s="1" t="str">
        <v>Methyl isobutyl ketone</v>
      </c>
      <c r="M381" s="1" t="str">
        <v>Methyl isobutyl ketone</v>
      </c>
      <c r="N381" s="1" t="str">
        <v>Methyl isobutyl ketone</v>
      </c>
      <c r="O381" s="1" t="str">
        <v>Methyl isobutyl ketone</v>
      </c>
      <c r="P381" s="1" t="str">
        <v>Methyl isobutyl ketone</v>
      </c>
      <c r="Q381" s="1" t="str">
        <v>Methyl isobutyl ketone</v>
      </c>
      <c r="R381" s="1" t="str">
        <v>Methyl isobutyl ketone</v>
      </c>
      <c r="S381" s="1" t="str">
        <v>Methyl isobutyl ketone</v>
      </c>
      <c r="T381" s="1" t="str">
        <v>Methyl isobutyl ketone</v>
      </c>
      <c r="U381" s="1" t="str">
        <v>Methyl isobutyl ketone</v>
      </c>
      <c r="V381" s="1" t="str">
        <v>Methyl isobutyl ketone</v>
      </c>
      <c r="W381" s="1" t="str">
        <v>Methyl isobutyl ketone</v>
      </c>
      <c r="X381" s="1" t="str">
        <v>Methyl isobutyl ketone</v>
      </c>
      <c r="Y381" s="1" t="str">
        <v>Methyl isobutyl ketone</v>
      </c>
      <c r="Z381" s="1" t="str">
        <v>Methyl isobutyl ketone</v>
      </c>
      <c r="AA381" s="1" t="str">
        <v>Methyl isobutyl ketone</v>
      </c>
      <c r="AB381" s="1" t="str">
        <v>Methyl isobutyl ketone</v>
      </c>
    </row>
    <row r="382" spans="1:28" x14ac:dyDescent="0.2">
      <c r="A382" s="340" t="s">
        <v>573</v>
      </c>
      <c r="B382" s="255" t="s">
        <v>574</v>
      </c>
      <c r="C382" s="258">
        <v>9.1</v>
      </c>
      <c r="D382" s="295"/>
      <c r="E382" s="171"/>
      <c r="I382" s="1" t="str">
        <v>Methyl isocyanate</v>
      </c>
      <c r="J382" s="1" t="str">
        <v>Methyl isocyanate</v>
      </c>
      <c r="K382" s="1" t="str">
        <v>Methyl isocyanate</v>
      </c>
      <c r="L382" s="1" t="str">
        <v>Methyl isocyanate</v>
      </c>
      <c r="M382" s="1" t="str">
        <v>Methyl isocyanate</v>
      </c>
      <c r="N382" s="1" t="str">
        <v>Methyl isocyanate</v>
      </c>
      <c r="O382" s="1" t="str">
        <v>Methyl isocyanate</v>
      </c>
      <c r="P382" s="1" t="str">
        <v>Methyl isocyanate</v>
      </c>
      <c r="Q382" s="1" t="str">
        <v>Methyl isocyanate</v>
      </c>
      <c r="R382" s="1" t="str">
        <v>Methyl isocyanate</v>
      </c>
      <c r="S382" s="1" t="str">
        <v>Methyl isocyanate</v>
      </c>
      <c r="T382" s="1" t="str">
        <v>Methyl isocyanate</v>
      </c>
      <c r="U382" s="1" t="str">
        <v>Methyl isocyanate</v>
      </c>
      <c r="V382" s="1" t="str">
        <v>Methyl isocyanate</v>
      </c>
      <c r="W382" s="1" t="str">
        <v>Methyl isocyanate</v>
      </c>
      <c r="X382" s="1" t="str">
        <v>Methyl isocyanate</v>
      </c>
      <c r="Y382" s="1" t="str">
        <v>Methyl isocyanate</v>
      </c>
      <c r="Z382" s="1" t="str">
        <v>Methyl isocyanate</v>
      </c>
      <c r="AA382" s="1" t="str">
        <v>Methyl isocyanate</v>
      </c>
      <c r="AB382" s="1" t="str">
        <v>Methyl isocyanate</v>
      </c>
    </row>
    <row r="383" spans="1:28" x14ac:dyDescent="0.2">
      <c r="A383" s="340" t="s">
        <v>575</v>
      </c>
      <c r="B383" s="255" t="s">
        <v>576</v>
      </c>
      <c r="C383" s="174">
        <v>1610</v>
      </c>
      <c r="D383" s="174"/>
      <c r="E383" s="138"/>
      <c r="I383" s="1" t="str">
        <v>Methyl isopropyl ketone</v>
      </c>
      <c r="J383" s="1" t="str">
        <v>Methyl isopropyl ketone</v>
      </c>
      <c r="K383" s="1" t="str">
        <v>Methyl isopropyl ketone</v>
      </c>
      <c r="L383" s="1" t="str">
        <v>Methyl isopropyl ketone</v>
      </c>
      <c r="M383" s="1" t="str">
        <v>Methyl isopropyl ketone</v>
      </c>
      <c r="N383" s="1" t="str">
        <v>Methyl isopropyl ketone</v>
      </c>
      <c r="O383" s="1" t="str">
        <v>Methyl isopropyl ketone</v>
      </c>
      <c r="P383" s="1" t="str">
        <v>Methyl isopropyl ketone</v>
      </c>
      <c r="Q383" s="1" t="str">
        <v>Methyl isopropyl ketone</v>
      </c>
      <c r="R383" s="1" t="str">
        <v>Methyl isopropyl ketone</v>
      </c>
      <c r="S383" s="1" t="str">
        <v>Methyl isopropyl ketone</v>
      </c>
      <c r="T383" s="1" t="str">
        <v>Methyl isopropyl ketone</v>
      </c>
      <c r="U383" s="1" t="str">
        <v>Methyl isopropyl ketone</v>
      </c>
      <c r="V383" s="1" t="str">
        <v>Methyl isopropyl ketone</v>
      </c>
      <c r="W383" s="1" t="str">
        <v>Methyl isopropyl ketone</v>
      </c>
      <c r="X383" s="1" t="str">
        <v>Methyl isopropyl ketone</v>
      </c>
      <c r="Y383" s="1" t="str">
        <v>Methyl isopropyl ketone</v>
      </c>
      <c r="Z383" s="1" t="str">
        <v>Methyl isopropyl ketone</v>
      </c>
      <c r="AA383" s="1" t="str">
        <v>Methyl isopropyl ketone</v>
      </c>
      <c r="AB383" s="1" t="str">
        <v>Methyl isopropyl ketone</v>
      </c>
    </row>
    <row r="384" spans="1:28" x14ac:dyDescent="0.2">
      <c r="A384" s="340" t="s">
        <v>577</v>
      </c>
      <c r="B384" s="255" t="s">
        <v>578</v>
      </c>
      <c r="C384" s="174">
        <v>234</v>
      </c>
      <c r="D384" s="174"/>
      <c r="E384" s="138"/>
      <c r="I384" s="1" t="str">
        <v>Methyl parathion</v>
      </c>
      <c r="J384" s="1" t="str">
        <v>Methyl parathion</v>
      </c>
      <c r="K384" s="1" t="str">
        <v>Methyl parathion</v>
      </c>
      <c r="L384" s="1" t="str">
        <v>Methyl parathion</v>
      </c>
      <c r="M384" s="1" t="str">
        <v>Methyl parathion</v>
      </c>
      <c r="N384" s="1" t="str">
        <v>Methyl parathion</v>
      </c>
      <c r="O384" s="1" t="str">
        <v>Methyl parathion</v>
      </c>
      <c r="P384" s="1" t="str">
        <v>Methyl parathion</v>
      </c>
      <c r="Q384" s="1" t="str">
        <v>Methyl parathion</v>
      </c>
      <c r="R384" s="1" t="str">
        <v>Methyl parathion</v>
      </c>
      <c r="S384" s="1" t="str">
        <v>Methyl parathion</v>
      </c>
      <c r="T384" s="1" t="str">
        <v>Methyl parathion</v>
      </c>
      <c r="U384" s="1" t="str">
        <v>Methyl parathion</v>
      </c>
      <c r="V384" s="1" t="str">
        <v>Methyl parathion</v>
      </c>
      <c r="W384" s="1" t="str">
        <v>Methyl parathion</v>
      </c>
      <c r="X384" s="1" t="str">
        <v>Methyl parathion</v>
      </c>
      <c r="Y384" s="1" t="str">
        <v>Methyl parathion</v>
      </c>
      <c r="Z384" s="1" t="str">
        <v>Methyl parathion</v>
      </c>
      <c r="AA384" s="1" t="str">
        <v>Methyl parathion</v>
      </c>
      <c r="AB384" s="1" t="str">
        <v>Methyl parathion</v>
      </c>
    </row>
    <row r="385" spans="1:28" x14ac:dyDescent="0.2">
      <c r="A385" s="340" t="s">
        <v>579</v>
      </c>
      <c r="B385" s="255" t="s">
        <v>580</v>
      </c>
      <c r="C385" s="174">
        <v>229</v>
      </c>
      <c r="D385" s="174"/>
      <c r="E385" s="138"/>
      <c r="I385" s="1" t="str">
        <v>Methyl silicate</v>
      </c>
      <c r="J385" s="1" t="str">
        <v>Methyl silicate</v>
      </c>
      <c r="K385" s="1" t="str">
        <v>Methyl silicate</v>
      </c>
      <c r="L385" s="1" t="str">
        <v>Methyl silicate</v>
      </c>
      <c r="M385" s="1" t="str">
        <v>Methyl silicate</v>
      </c>
      <c r="N385" s="1" t="str">
        <v>Methyl silicate</v>
      </c>
      <c r="O385" s="1" t="str">
        <v>Methyl silicate</v>
      </c>
      <c r="P385" s="1" t="str">
        <v>Methyl silicate</v>
      </c>
      <c r="Q385" s="1" t="str">
        <v>Methyl silicate</v>
      </c>
      <c r="R385" s="1" t="str">
        <v>Methyl silicate</v>
      </c>
      <c r="S385" s="1" t="str">
        <v>Methyl silicate</v>
      </c>
      <c r="T385" s="1" t="str">
        <v>Methyl silicate</v>
      </c>
      <c r="U385" s="1" t="str">
        <v>Methyl silicate</v>
      </c>
      <c r="V385" s="1" t="str">
        <v>Methyl silicate</v>
      </c>
      <c r="W385" s="1" t="str">
        <v>Methyl silicate</v>
      </c>
      <c r="X385" s="1" t="str">
        <v>Methyl silicate</v>
      </c>
      <c r="Y385" s="1" t="str">
        <v>Methyl silicate</v>
      </c>
      <c r="Z385" s="1" t="str">
        <v>Methyl silicate</v>
      </c>
      <c r="AA385" s="1" t="str">
        <v>Methyl silicate</v>
      </c>
      <c r="AB385" s="1" t="str">
        <v>Methyl silicate</v>
      </c>
    </row>
    <row r="386" spans="1:28" x14ac:dyDescent="0.2">
      <c r="A386" s="340" t="s">
        <v>992</v>
      </c>
      <c r="B386" s="255" t="s">
        <v>581</v>
      </c>
      <c r="C386" s="174">
        <v>0.2</v>
      </c>
      <c r="D386" s="174"/>
      <c r="E386" s="138"/>
      <c r="I386" s="1" t="str">
        <v>Methylacrylonitrile</v>
      </c>
      <c r="J386" s="1" t="str">
        <v>Methylacrylonitrile</v>
      </c>
      <c r="K386" s="1" t="str">
        <v>Methylacrylonitrile</v>
      </c>
      <c r="L386" s="1" t="str">
        <v>Methylacrylonitrile</v>
      </c>
      <c r="M386" s="1" t="str">
        <v>Methylacrylonitrile</v>
      </c>
      <c r="N386" s="1" t="str">
        <v>Methylacrylonitrile</v>
      </c>
      <c r="O386" s="1" t="str">
        <v>Methylacrylonitrile</v>
      </c>
      <c r="P386" s="1" t="str">
        <v>Methylacrylonitrile</v>
      </c>
      <c r="Q386" s="1" t="str">
        <v>Methylacrylonitrile</v>
      </c>
      <c r="R386" s="1" t="str">
        <v>Methylacrylonitrile</v>
      </c>
      <c r="S386" s="1" t="str">
        <v>Methylacrylonitrile</v>
      </c>
      <c r="T386" s="1" t="str">
        <v>Methylacrylonitrile</v>
      </c>
      <c r="U386" s="1" t="str">
        <v>Methylacrylonitrile</v>
      </c>
      <c r="V386" s="1" t="str">
        <v>Methylacrylonitrile</v>
      </c>
      <c r="W386" s="1" t="str">
        <v>Methylacrylonitrile</v>
      </c>
      <c r="X386" s="1" t="str">
        <v>Methylacrylonitrile</v>
      </c>
      <c r="Y386" s="1" t="str">
        <v>Methylacrylonitrile</v>
      </c>
      <c r="Z386" s="1" t="str">
        <v>Methylacrylonitrile</v>
      </c>
      <c r="AA386" s="1" t="str">
        <v>Methylacrylonitrile</v>
      </c>
      <c r="AB386" s="1" t="str">
        <v>Methylacrylonitrile</v>
      </c>
    </row>
    <row r="387" spans="1:28" x14ac:dyDescent="0.2">
      <c r="A387" s="340" t="s">
        <v>582</v>
      </c>
      <c r="B387" s="255" t="s">
        <v>583</v>
      </c>
      <c r="C387" s="174">
        <v>0.5</v>
      </c>
      <c r="D387" s="174"/>
      <c r="E387" s="138"/>
      <c r="I387" s="1" t="str">
        <v>Methylal</v>
      </c>
      <c r="J387" s="1" t="str">
        <v>Methylal</v>
      </c>
      <c r="K387" s="1" t="str">
        <v>Methylal</v>
      </c>
      <c r="L387" s="1" t="str">
        <v>Methylal</v>
      </c>
      <c r="M387" s="1" t="str">
        <v>Methylal</v>
      </c>
      <c r="N387" s="1" t="str">
        <v>Methylal</v>
      </c>
      <c r="O387" s="1" t="str">
        <v>Methylal</v>
      </c>
      <c r="P387" s="1" t="str">
        <v>Methylal</v>
      </c>
      <c r="Q387" s="1" t="str">
        <v>Methylal</v>
      </c>
      <c r="R387" s="1" t="str">
        <v>Methylal</v>
      </c>
      <c r="S387" s="1" t="str">
        <v>Methylal</v>
      </c>
      <c r="T387" s="1" t="str">
        <v>Methylal</v>
      </c>
      <c r="U387" s="1" t="str">
        <v>Methylal</v>
      </c>
      <c r="V387" s="1" t="str">
        <v>Methylal</v>
      </c>
      <c r="W387" s="1" t="str">
        <v>Methylal</v>
      </c>
      <c r="X387" s="1" t="str">
        <v>Methylal</v>
      </c>
      <c r="Y387" s="1" t="str">
        <v>Methylal</v>
      </c>
      <c r="Z387" s="1" t="str">
        <v>Methylal</v>
      </c>
      <c r="AA387" s="1" t="str">
        <v>Methylal</v>
      </c>
      <c r="AB387" s="1" t="str">
        <v>Methylal</v>
      </c>
    </row>
    <row r="388" spans="1:28" x14ac:dyDescent="0.2">
      <c r="A388" s="340" t="s">
        <v>2184</v>
      </c>
      <c r="B388" s="255" t="s">
        <v>584</v>
      </c>
      <c r="C388" s="174">
        <v>5.0999999999999997E-2</v>
      </c>
      <c r="D388" s="174"/>
      <c r="E388" s="138"/>
      <c r="I388" s="1" t="str">
        <v>Methylamine</v>
      </c>
      <c r="J388" s="1" t="str">
        <v>Methylamine</v>
      </c>
      <c r="K388" s="1" t="str">
        <v>Methylamine</v>
      </c>
      <c r="L388" s="1" t="str">
        <v>Methylamine</v>
      </c>
      <c r="M388" s="1" t="str">
        <v>Methylamine</v>
      </c>
      <c r="N388" s="1" t="str">
        <v>Methylamine</v>
      </c>
      <c r="O388" s="1" t="str">
        <v>Methylamine</v>
      </c>
      <c r="P388" s="1" t="str">
        <v>Methylamine</v>
      </c>
      <c r="Q388" s="1" t="str">
        <v>Methylamine</v>
      </c>
      <c r="R388" s="1" t="str">
        <v>Methylamine</v>
      </c>
      <c r="S388" s="1" t="str">
        <v>Methylamine</v>
      </c>
      <c r="T388" s="1" t="str">
        <v>Methylamine</v>
      </c>
      <c r="U388" s="1" t="str">
        <v>Methylamine</v>
      </c>
      <c r="V388" s="1" t="str">
        <v>Methylamine</v>
      </c>
      <c r="W388" s="1" t="str">
        <v>Methylamine</v>
      </c>
      <c r="X388" s="1" t="str">
        <v>Methylamine</v>
      </c>
      <c r="Y388" s="1" t="str">
        <v>Methylamine</v>
      </c>
      <c r="Z388" s="1" t="str">
        <v>Methylamine</v>
      </c>
      <c r="AA388" s="1" t="str">
        <v>Methylamine</v>
      </c>
      <c r="AB388" s="1" t="str">
        <v>Methylamine</v>
      </c>
    </row>
    <row r="389" spans="1:28" x14ac:dyDescent="0.2">
      <c r="A389" s="340" t="s">
        <v>991</v>
      </c>
      <c r="B389" s="255" t="s">
        <v>585</v>
      </c>
      <c r="C389" s="174">
        <v>5.3999999999999999E-2</v>
      </c>
      <c r="D389" s="174"/>
      <c r="E389" s="138"/>
      <c r="I389" s="1" t="str">
        <v>Methylcyclohexane</v>
      </c>
      <c r="J389" s="1" t="str">
        <v>Methylcyclohexane</v>
      </c>
      <c r="K389" s="1" t="str">
        <v>Methylcyclohexane</v>
      </c>
      <c r="L389" s="1" t="str">
        <v>Methylcyclohexane</v>
      </c>
      <c r="M389" s="1" t="str">
        <v>Methylcyclohexane</v>
      </c>
      <c r="N389" s="1" t="str">
        <v>Methylcyclohexane</v>
      </c>
      <c r="O389" s="1" t="str">
        <v>Methylcyclohexane</v>
      </c>
      <c r="P389" s="1" t="str">
        <v>Methylcyclohexane</v>
      </c>
      <c r="Q389" s="1" t="str">
        <v>Methylcyclohexane</v>
      </c>
      <c r="R389" s="1" t="str">
        <v>Methylcyclohexane</v>
      </c>
      <c r="S389" s="1" t="str">
        <v>Methylcyclohexane</v>
      </c>
      <c r="T389" s="1" t="str">
        <v>Methylcyclohexane</v>
      </c>
      <c r="U389" s="1" t="str">
        <v>Methylcyclohexane</v>
      </c>
      <c r="V389" s="1" t="str">
        <v>Methylcyclohexane</v>
      </c>
      <c r="W389" s="1" t="str">
        <v>Methylcyclohexane</v>
      </c>
      <c r="X389" s="1" t="str">
        <v>Methylcyclohexane</v>
      </c>
      <c r="Y389" s="1" t="str">
        <v>Methylcyclohexane</v>
      </c>
      <c r="Z389" s="1" t="str">
        <v>Methylcyclohexane</v>
      </c>
      <c r="AA389" s="1" t="str">
        <v>Methylcyclohexane</v>
      </c>
      <c r="AB389" s="1" t="str">
        <v>Methylcyclohexane</v>
      </c>
    </row>
    <row r="390" spans="1:28" x14ac:dyDescent="0.2">
      <c r="A390" s="340" t="s">
        <v>586</v>
      </c>
      <c r="B390" s="255" t="s">
        <v>587</v>
      </c>
      <c r="C390" s="174">
        <v>0.81</v>
      </c>
      <c r="D390" s="174"/>
      <c r="E390" s="138"/>
      <c r="I390" s="1" t="str">
        <v>Methylcyclohexanol</v>
      </c>
      <c r="J390" s="1" t="str">
        <v>Methylcyclohexanol</v>
      </c>
      <c r="K390" s="1" t="str">
        <v>Methylcyclohexanol</v>
      </c>
      <c r="L390" s="1" t="str">
        <v>Methylcyclohexanol</v>
      </c>
      <c r="M390" s="1" t="str">
        <v>Methylcyclohexanol</v>
      </c>
      <c r="N390" s="1" t="str">
        <v>Methylcyclohexanol</v>
      </c>
      <c r="O390" s="1" t="str">
        <v>Methylcyclohexanol</v>
      </c>
      <c r="P390" s="1" t="str">
        <v>Methylcyclohexanol</v>
      </c>
      <c r="Q390" s="1" t="str">
        <v>Methylcyclohexanol</v>
      </c>
      <c r="R390" s="1" t="str">
        <v>Methylcyclohexanol</v>
      </c>
      <c r="S390" s="1" t="str">
        <v>Methylcyclohexanol</v>
      </c>
      <c r="T390" s="1" t="str">
        <v>Methylcyclohexanol</v>
      </c>
      <c r="U390" s="1" t="str">
        <v>Methylcyclohexanol</v>
      </c>
      <c r="V390" s="1" t="str">
        <v>Methylcyclohexanol</v>
      </c>
      <c r="W390" s="1" t="str">
        <v>Methylcyclohexanol</v>
      </c>
      <c r="X390" s="1" t="str">
        <v>Methylcyclohexanol</v>
      </c>
      <c r="Y390" s="1" t="str">
        <v>Methylcyclohexanol</v>
      </c>
      <c r="Z390" s="1" t="str">
        <v>Methylcyclohexanol</v>
      </c>
      <c r="AA390" s="1" t="str">
        <v>Methylcyclohexanol</v>
      </c>
      <c r="AB390" s="1" t="str">
        <v>Methylcyclohexanol</v>
      </c>
    </row>
    <row r="391" spans="1:28" x14ac:dyDescent="0.2">
      <c r="A391" s="340" t="s">
        <v>588</v>
      </c>
      <c r="B391" s="255" t="s">
        <v>2135</v>
      </c>
      <c r="C391" s="174">
        <v>590</v>
      </c>
      <c r="D391" s="174"/>
      <c r="E391" s="138"/>
      <c r="I391" s="1" t="str">
        <v>Methylene bis(4-cyclohexylisocyanate)</v>
      </c>
      <c r="J391" s="1" t="str">
        <v>Methylene bis(4-cyclohexylisocyanate)</v>
      </c>
      <c r="K391" s="1" t="str">
        <v>Methylene bis(4-cyclohexylisocyanate)</v>
      </c>
      <c r="L391" s="1" t="str">
        <v>Methylene bis(4-cyclohexylisocyanate)</v>
      </c>
      <c r="M391" s="1" t="str">
        <v>Methylene bis(4-cyclohexylisocyanate)</v>
      </c>
      <c r="N391" s="1" t="str">
        <v>Methylene bis(4-cyclohexylisocyanate)</v>
      </c>
      <c r="O391" s="1" t="str">
        <v>Methylene bis(4-cyclohexylisocyanate)</v>
      </c>
      <c r="P391" s="1" t="str">
        <v>Methylene bis(4-cyclohexylisocyanate)</v>
      </c>
      <c r="Q391" s="1" t="str">
        <v>Methylene bis(4-cyclohexylisocyanate)</v>
      </c>
      <c r="R391" s="1" t="str">
        <v>Methylene bis(4-cyclohexylisocyanate)</v>
      </c>
      <c r="S391" s="1" t="str">
        <v>Methylene bis(4-cyclohexylisocyanate)</v>
      </c>
      <c r="T391" s="1" t="str">
        <v>Methylene bis(4-cyclohexylisocyanate)</v>
      </c>
      <c r="U391" s="1" t="str">
        <v>Methylene bis(4-cyclohexylisocyanate)</v>
      </c>
      <c r="V391" s="1" t="str">
        <v>Methylene bis(4-cyclohexylisocyanate)</v>
      </c>
      <c r="W391" s="1" t="str">
        <v>Methylene bis(4-cyclohexylisocyanate)</v>
      </c>
      <c r="X391" s="1" t="str">
        <v>Methylene bis(4-cyclohexylisocyanate)</v>
      </c>
      <c r="Y391" s="1" t="str">
        <v>Methylene bis(4-cyclohexylisocyanate)</v>
      </c>
      <c r="Z391" s="1" t="str">
        <v>Methylene bis(4-cyclohexylisocyanate)</v>
      </c>
      <c r="AA391" s="1" t="str">
        <v>Methylene bis(4-cyclohexylisocyanate)</v>
      </c>
      <c r="AB391" s="1" t="str">
        <v>Methylene bis(4-cyclohexylisocyanate)</v>
      </c>
    </row>
    <row r="392" spans="1:28" x14ac:dyDescent="0.2">
      <c r="A392" s="340" t="s">
        <v>589</v>
      </c>
      <c r="B392" s="255" t="s">
        <v>2185</v>
      </c>
      <c r="C392" s="174">
        <v>1.5</v>
      </c>
      <c r="D392" s="174" t="s">
        <v>590</v>
      </c>
      <c r="E392" s="138"/>
      <c r="I392" s="1" t="str">
        <v>Methylene bisphenyl isocyanate</v>
      </c>
      <c r="J392" s="1" t="str">
        <v>Methylene bisphenyl isocyanate</v>
      </c>
      <c r="K392" s="1" t="str">
        <v>Methylene bisphenyl isocyanate</v>
      </c>
      <c r="L392" s="1" t="str">
        <v>Methylene bisphenyl isocyanate</v>
      </c>
      <c r="M392" s="1" t="str">
        <v>Methylene bisphenyl isocyanate</v>
      </c>
      <c r="N392" s="1" t="str">
        <v>Methylene bisphenyl isocyanate</v>
      </c>
      <c r="O392" s="1" t="str">
        <v>Methylene bisphenyl isocyanate</v>
      </c>
      <c r="P392" s="1" t="str">
        <v>Methylene bisphenyl isocyanate</v>
      </c>
      <c r="Q392" s="1" t="str">
        <v>Methylene bisphenyl isocyanate</v>
      </c>
      <c r="R392" s="1" t="str">
        <v>Methylene bisphenyl isocyanate</v>
      </c>
      <c r="S392" s="1" t="str">
        <v>Methylene bisphenyl isocyanate</v>
      </c>
      <c r="T392" s="1" t="str">
        <v>Methylene bisphenyl isocyanate</v>
      </c>
      <c r="U392" s="1" t="str">
        <v>Methylene bisphenyl isocyanate</v>
      </c>
      <c r="V392" s="1" t="str">
        <v>Methylene bisphenyl isocyanate</v>
      </c>
      <c r="W392" s="1" t="str">
        <v>Methylene bisphenyl isocyanate</v>
      </c>
      <c r="X392" s="1" t="str">
        <v>Methylene bisphenyl isocyanate</v>
      </c>
      <c r="Y392" s="1" t="str">
        <v>Methylene bisphenyl isocyanate</v>
      </c>
      <c r="Z392" s="1" t="str">
        <v>Methylene bisphenyl isocyanate</v>
      </c>
      <c r="AA392" s="1" t="str">
        <v>Methylene bisphenyl isocyanate</v>
      </c>
      <c r="AB392" s="1" t="str">
        <v>Methylene bisphenyl isocyanate</v>
      </c>
    </row>
    <row r="393" spans="1:28" x14ac:dyDescent="0.2">
      <c r="A393" s="340" t="s">
        <v>591</v>
      </c>
      <c r="B393" s="255" t="s">
        <v>2186</v>
      </c>
      <c r="C393" s="174">
        <v>246</v>
      </c>
      <c r="D393" s="174"/>
      <c r="E393" s="138"/>
      <c r="I393" s="1" t="str">
        <v>Metribuzin</v>
      </c>
      <c r="J393" s="1" t="str">
        <v>Metribuzin</v>
      </c>
      <c r="K393" s="1" t="str">
        <v>Metribuzin</v>
      </c>
      <c r="L393" s="1" t="str">
        <v>Metribuzin</v>
      </c>
      <c r="M393" s="1" t="str">
        <v>Metribuzin</v>
      </c>
      <c r="N393" s="1" t="str">
        <v>Metribuzin</v>
      </c>
      <c r="O393" s="1" t="str">
        <v>Metribuzin</v>
      </c>
      <c r="P393" s="1" t="str">
        <v>Metribuzin</v>
      </c>
      <c r="Q393" s="1" t="str">
        <v>Metribuzin</v>
      </c>
      <c r="R393" s="1" t="str">
        <v>Metribuzin</v>
      </c>
      <c r="S393" s="1" t="str">
        <v>Metribuzin</v>
      </c>
      <c r="T393" s="1" t="str">
        <v>Metribuzin</v>
      </c>
      <c r="U393" s="1" t="str">
        <v>Metribuzin</v>
      </c>
      <c r="V393" s="1" t="str">
        <v>Metribuzin</v>
      </c>
      <c r="W393" s="1" t="str">
        <v>Metribuzin</v>
      </c>
      <c r="X393" s="1" t="str">
        <v>Metribuzin</v>
      </c>
      <c r="Y393" s="1" t="str">
        <v>Metribuzin</v>
      </c>
      <c r="Z393" s="1" t="str">
        <v>Metribuzin</v>
      </c>
      <c r="AA393" s="1" t="str">
        <v>Metribuzin</v>
      </c>
      <c r="AB393" s="1" t="str">
        <v>Metribuzin</v>
      </c>
    </row>
    <row r="394" spans="1:28" x14ac:dyDescent="0.2">
      <c r="A394" s="340" t="s">
        <v>990</v>
      </c>
      <c r="B394" s="255" t="s">
        <v>2123</v>
      </c>
      <c r="C394" s="174">
        <v>131</v>
      </c>
      <c r="D394" s="174"/>
      <c r="E394" s="138"/>
      <c r="I394" s="1" t="str">
        <v>Mevinphos</v>
      </c>
      <c r="J394" s="1" t="str">
        <v>Mevinphos</v>
      </c>
      <c r="K394" s="1" t="str">
        <v>Mevinphos</v>
      </c>
      <c r="L394" s="1" t="str">
        <v>Mevinphos</v>
      </c>
      <c r="M394" s="1" t="str">
        <v>Mevinphos</v>
      </c>
      <c r="N394" s="1" t="str">
        <v>Mevinphos</v>
      </c>
      <c r="O394" s="1" t="str">
        <v>Mevinphos</v>
      </c>
      <c r="P394" s="1" t="str">
        <v>Mevinphos</v>
      </c>
      <c r="Q394" s="1" t="str">
        <v>Mevinphos</v>
      </c>
      <c r="R394" s="1" t="str">
        <v>Mevinphos</v>
      </c>
      <c r="S394" s="1" t="str">
        <v>Mevinphos</v>
      </c>
      <c r="T394" s="1" t="str">
        <v>Mevinphos</v>
      </c>
      <c r="U394" s="1" t="str">
        <v>Mevinphos</v>
      </c>
      <c r="V394" s="1" t="str">
        <v>Mevinphos</v>
      </c>
      <c r="W394" s="1" t="str">
        <v>Mevinphos</v>
      </c>
      <c r="X394" s="1" t="str">
        <v>Mevinphos</v>
      </c>
      <c r="Y394" s="1" t="str">
        <v>Mevinphos</v>
      </c>
      <c r="Z394" s="1" t="str">
        <v>Mevinphos</v>
      </c>
      <c r="AA394" s="1" t="str">
        <v>Mevinphos</v>
      </c>
      <c r="AB394" s="1" t="str">
        <v>Mevinphos</v>
      </c>
    </row>
    <row r="395" spans="1:28" x14ac:dyDescent="0.2">
      <c r="A395" s="340" t="s">
        <v>989</v>
      </c>
      <c r="B395" s="255" t="s">
        <v>592</v>
      </c>
      <c r="C395" s="174">
        <v>1.9E-2</v>
      </c>
      <c r="D395" s="174"/>
      <c r="E395" s="138"/>
      <c r="I395" s="1" t="str">
        <v>Mica</v>
      </c>
      <c r="J395" s="1" t="str">
        <v>Mica</v>
      </c>
      <c r="K395" s="1" t="str">
        <v>Mica</v>
      </c>
      <c r="L395" s="1" t="str">
        <v>Mica</v>
      </c>
      <c r="M395" s="1" t="str">
        <v>Mica</v>
      </c>
      <c r="N395" s="1" t="str">
        <v>Mica</v>
      </c>
      <c r="O395" s="1" t="str">
        <v>Mica</v>
      </c>
      <c r="P395" s="1" t="str">
        <v>Mica</v>
      </c>
      <c r="Q395" s="1" t="str">
        <v>Mica</v>
      </c>
      <c r="R395" s="1" t="str">
        <v>Mica</v>
      </c>
      <c r="S395" s="1" t="str">
        <v>Mica</v>
      </c>
      <c r="T395" s="1" t="str">
        <v>Mica</v>
      </c>
      <c r="U395" s="1" t="str">
        <v>Mica</v>
      </c>
      <c r="V395" s="1" t="str">
        <v>Mica</v>
      </c>
      <c r="W395" s="1" t="str">
        <v>Mica</v>
      </c>
      <c r="X395" s="1" t="str">
        <v>Mica</v>
      </c>
      <c r="Y395" s="1" t="str">
        <v>Mica</v>
      </c>
      <c r="Z395" s="1" t="str">
        <v>Mica</v>
      </c>
      <c r="AA395" s="1" t="str">
        <v>Mica</v>
      </c>
      <c r="AB395" s="1" t="str">
        <v>Mica</v>
      </c>
    </row>
    <row r="396" spans="1:28" x14ac:dyDescent="0.2">
      <c r="A396" s="340" t="s">
        <v>1580</v>
      </c>
      <c r="B396" s="255" t="s">
        <v>593</v>
      </c>
      <c r="C396" s="174">
        <v>12</v>
      </c>
      <c r="D396" s="174"/>
      <c r="E396" s="138"/>
      <c r="I396" s="1" t="str">
        <v>Molybdenum - Insoluble compounds</v>
      </c>
      <c r="J396" s="1" t="str">
        <v>Molybdenum - Insoluble compounds</v>
      </c>
      <c r="K396" s="1" t="str">
        <v>Molybdenum - Insoluble compounds</v>
      </c>
      <c r="L396" s="1" t="str">
        <v>Molybdenum - Insoluble compounds</v>
      </c>
      <c r="M396" s="1" t="str">
        <v>Molybdenum - Insoluble compounds</v>
      </c>
      <c r="N396" s="1" t="str">
        <v>Molybdenum - Insoluble compounds</v>
      </c>
      <c r="O396" s="1" t="str">
        <v>Molybdenum - Insoluble compounds</v>
      </c>
      <c r="P396" s="1" t="str">
        <v>Molybdenum - Insoluble compounds</v>
      </c>
      <c r="Q396" s="1" t="str">
        <v>Molybdenum - Insoluble compounds</v>
      </c>
      <c r="R396" s="1" t="str">
        <v>Molybdenum - Insoluble compounds</v>
      </c>
      <c r="S396" s="1" t="str">
        <v>Molybdenum - Insoluble compounds</v>
      </c>
      <c r="T396" s="1" t="str">
        <v>Molybdenum - Insoluble compounds</v>
      </c>
      <c r="U396" s="1" t="str">
        <v>Molybdenum - Insoluble compounds</v>
      </c>
      <c r="V396" s="1" t="str">
        <v>Molybdenum - Insoluble compounds</v>
      </c>
      <c r="W396" s="1" t="str">
        <v>Molybdenum - Insoluble compounds</v>
      </c>
      <c r="X396" s="1" t="str">
        <v>Molybdenum - Insoluble compounds</v>
      </c>
      <c r="Y396" s="1" t="str">
        <v>Molybdenum - Insoluble compounds</v>
      </c>
      <c r="Z396" s="1" t="str">
        <v>Molybdenum - Insoluble compounds</v>
      </c>
      <c r="AA396" s="1" t="str">
        <v>Molybdenum - Insoluble compounds</v>
      </c>
      <c r="AB396" s="1" t="str">
        <v>Molybdenum - Insoluble compounds</v>
      </c>
    </row>
    <row r="397" spans="1:28" x14ac:dyDescent="0.2">
      <c r="A397" s="340" t="s">
        <v>2187</v>
      </c>
      <c r="B397" s="255" t="s">
        <v>2188</v>
      </c>
      <c r="C397" s="174">
        <v>104</v>
      </c>
      <c r="D397" s="174"/>
      <c r="E397" s="138"/>
      <c r="I397" s="1" t="str">
        <v>Molybdenum - Soluble compounds</v>
      </c>
      <c r="J397" s="1" t="str">
        <v>Molybdenum - Soluble compounds</v>
      </c>
      <c r="K397" s="1" t="str">
        <v>Molybdenum - Soluble compounds</v>
      </c>
      <c r="L397" s="1" t="str">
        <v>Molybdenum - Soluble compounds</v>
      </c>
      <c r="M397" s="1" t="str">
        <v>Molybdenum - Soluble compounds</v>
      </c>
      <c r="N397" s="1" t="str">
        <v>Molybdenum - Soluble compounds</v>
      </c>
      <c r="O397" s="1" t="str">
        <v>Molybdenum - Soluble compounds</v>
      </c>
      <c r="P397" s="1" t="str">
        <v>Molybdenum - Soluble compounds</v>
      </c>
      <c r="Q397" s="1" t="str">
        <v>Molybdenum - Soluble compounds</v>
      </c>
      <c r="R397" s="1" t="str">
        <v>Molybdenum - Soluble compounds</v>
      </c>
      <c r="S397" s="1" t="str">
        <v>Molybdenum - Soluble compounds</v>
      </c>
      <c r="T397" s="1" t="str">
        <v>Molybdenum - Soluble compounds</v>
      </c>
      <c r="U397" s="1" t="str">
        <v>Molybdenum - Soluble compounds</v>
      </c>
      <c r="V397" s="1" t="str">
        <v>Molybdenum - Soluble compounds</v>
      </c>
      <c r="W397" s="1" t="str">
        <v>Molybdenum - Soluble compounds</v>
      </c>
      <c r="X397" s="1" t="str">
        <v>Molybdenum - Soluble compounds</v>
      </c>
      <c r="Y397" s="1" t="str">
        <v>Molybdenum - Soluble compounds</v>
      </c>
      <c r="Z397" s="1" t="str">
        <v>Molybdenum - Soluble compounds</v>
      </c>
      <c r="AA397" s="1" t="str">
        <v>Molybdenum - Soluble compounds</v>
      </c>
      <c r="AB397" s="1" t="str">
        <v>Molybdenum - Soluble compounds</v>
      </c>
    </row>
    <row r="398" spans="1:28" x14ac:dyDescent="0.2">
      <c r="A398" s="340" t="s">
        <v>594</v>
      </c>
      <c r="B398" s="255" t="s">
        <v>595</v>
      </c>
      <c r="C398" s="174">
        <v>205</v>
      </c>
      <c r="D398" s="174"/>
      <c r="E398" s="138"/>
      <c r="I398" s="1" t="str">
        <v>Monochlorobenzene</v>
      </c>
      <c r="J398" s="1" t="str">
        <v>Monochlorobenzene</v>
      </c>
      <c r="K398" s="1" t="str">
        <v>Monochlorobenzene</v>
      </c>
      <c r="L398" s="1" t="str">
        <v>Monochlorobenzene</v>
      </c>
      <c r="M398" s="1" t="str">
        <v>Monochlorobenzene</v>
      </c>
      <c r="N398" s="1" t="str">
        <v>Monochlorobenzene</v>
      </c>
      <c r="O398" s="1" t="str">
        <v>Monochlorobenzene</v>
      </c>
      <c r="P398" s="1" t="str">
        <v>Monochlorobenzene</v>
      </c>
      <c r="Q398" s="1" t="str">
        <v>Monochlorobenzene</v>
      </c>
      <c r="R398" s="1" t="str">
        <v>Monochlorobenzene</v>
      </c>
      <c r="S398" s="1" t="str">
        <v>Monochlorobenzene</v>
      </c>
      <c r="T398" s="1" t="str">
        <v>Monochlorobenzene</v>
      </c>
      <c r="U398" s="1" t="str">
        <v>Monochlorobenzene</v>
      </c>
      <c r="V398" s="1" t="str">
        <v>Monochlorobenzene</v>
      </c>
      <c r="W398" s="1" t="str">
        <v>Monochlorobenzene</v>
      </c>
      <c r="X398" s="1" t="str">
        <v>Monochlorobenzene</v>
      </c>
      <c r="Y398" s="1" t="str">
        <v>Monochlorobenzene</v>
      </c>
      <c r="Z398" s="1" t="str">
        <v>Monochlorobenzene</v>
      </c>
      <c r="AA398" s="1" t="str">
        <v>Monochlorobenzene</v>
      </c>
      <c r="AB398" s="1" t="str">
        <v>Monochlorobenzene</v>
      </c>
    </row>
    <row r="399" spans="1:28" x14ac:dyDescent="0.2">
      <c r="A399" s="340" t="s">
        <v>596</v>
      </c>
      <c r="B399" s="255" t="s">
        <v>597</v>
      </c>
      <c r="C399" s="174">
        <v>4.7E-2</v>
      </c>
      <c r="D399" s="174"/>
      <c r="E399" s="138"/>
      <c r="I399" s="1" t="str">
        <v>Monocrotophos</v>
      </c>
      <c r="J399" s="1" t="str">
        <v>Monocrotophos</v>
      </c>
      <c r="K399" s="1" t="str">
        <v>Monocrotophos</v>
      </c>
      <c r="L399" s="1" t="str">
        <v>Monocrotophos</v>
      </c>
      <c r="M399" s="1" t="str">
        <v>Monocrotophos</v>
      </c>
      <c r="N399" s="1" t="str">
        <v>Monocrotophos</v>
      </c>
      <c r="O399" s="1" t="str">
        <v>Monocrotophos</v>
      </c>
      <c r="P399" s="1" t="str">
        <v>Monocrotophos</v>
      </c>
      <c r="Q399" s="1" t="str">
        <v>Monocrotophos</v>
      </c>
      <c r="R399" s="1" t="str">
        <v>Monocrotophos</v>
      </c>
      <c r="S399" s="1" t="str">
        <v>Monocrotophos</v>
      </c>
      <c r="T399" s="1" t="str">
        <v>Monocrotophos</v>
      </c>
      <c r="U399" s="1" t="str">
        <v>Monocrotophos</v>
      </c>
      <c r="V399" s="1" t="str">
        <v>Monocrotophos</v>
      </c>
      <c r="W399" s="1" t="str">
        <v>Monocrotophos</v>
      </c>
      <c r="X399" s="1" t="str">
        <v>Monocrotophos</v>
      </c>
      <c r="Y399" s="1" t="str">
        <v>Monocrotophos</v>
      </c>
      <c r="Z399" s="1" t="str">
        <v>Monocrotophos</v>
      </c>
      <c r="AA399" s="1" t="str">
        <v>Monocrotophos</v>
      </c>
      <c r="AB399" s="1" t="str">
        <v>Monocrotophos</v>
      </c>
    </row>
    <row r="400" spans="1:28" x14ac:dyDescent="0.2">
      <c r="A400" s="340" t="s">
        <v>598</v>
      </c>
      <c r="B400" s="255" t="s">
        <v>599</v>
      </c>
      <c r="C400" s="174">
        <v>705</v>
      </c>
      <c r="D400" s="174"/>
      <c r="E400" s="138"/>
      <c r="I400" s="1" t="str">
        <v>Morpholine</v>
      </c>
      <c r="J400" s="1" t="str">
        <v>Morpholine</v>
      </c>
      <c r="K400" s="1" t="str">
        <v>Morpholine</v>
      </c>
      <c r="L400" s="1" t="str">
        <v>Morpholine</v>
      </c>
      <c r="M400" s="1" t="str">
        <v>Morpholine</v>
      </c>
      <c r="N400" s="1" t="str">
        <v>Morpholine</v>
      </c>
      <c r="O400" s="1" t="str">
        <v>Morpholine</v>
      </c>
      <c r="P400" s="1" t="str">
        <v>Morpholine</v>
      </c>
      <c r="Q400" s="1" t="str">
        <v>Morpholine</v>
      </c>
      <c r="R400" s="1" t="str">
        <v>Morpholine</v>
      </c>
      <c r="S400" s="1" t="str">
        <v>Morpholine</v>
      </c>
      <c r="T400" s="1" t="str">
        <v>Morpholine</v>
      </c>
      <c r="U400" s="1" t="str">
        <v>Morpholine</v>
      </c>
      <c r="V400" s="1" t="str">
        <v>Morpholine</v>
      </c>
      <c r="W400" s="1" t="str">
        <v>Morpholine</v>
      </c>
      <c r="X400" s="1" t="str">
        <v>Morpholine</v>
      </c>
      <c r="Y400" s="1" t="str">
        <v>Morpholine</v>
      </c>
      <c r="Z400" s="1" t="str">
        <v>Morpholine</v>
      </c>
      <c r="AA400" s="1" t="str">
        <v>Morpholine</v>
      </c>
      <c r="AB400" s="1" t="str">
        <v>Morpholine</v>
      </c>
    </row>
    <row r="401" spans="1:28" x14ac:dyDescent="0.2">
      <c r="A401" s="340" t="s">
        <v>600</v>
      </c>
      <c r="B401" s="255" t="s">
        <v>601</v>
      </c>
      <c r="C401" s="174">
        <v>0.2</v>
      </c>
      <c r="D401" s="174"/>
      <c r="E401" s="138"/>
      <c r="I401" s="1" t="str">
        <v>m-Phenylenediamlne</v>
      </c>
      <c r="J401" s="1" t="str">
        <v>m-Phenylenediamlne</v>
      </c>
      <c r="K401" s="1" t="str">
        <v>m-Phenylenediamlne</v>
      </c>
      <c r="L401" s="1" t="str">
        <v>m-Phenylenediamlne</v>
      </c>
      <c r="M401" s="1" t="str">
        <v>m-Phenylenediamlne</v>
      </c>
      <c r="N401" s="1" t="str">
        <v>m-Phenylenediamlne</v>
      </c>
      <c r="O401" s="1" t="str">
        <v>m-Phenylenediamlne</v>
      </c>
      <c r="P401" s="1" t="str">
        <v>m-Phenylenediamlne</v>
      </c>
      <c r="Q401" s="1" t="str">
        <v>m-Phenylenediamlne</v>
      </c>
      <c r="R401" s="1" t="str">
        <v>m-Phenylenediamlne</v>
      </c>
      <c r="S401" s="1" t="str">
        <v>m-Phenylenediamlne</v>
      </c>
      <c r="T401" s="1" t="str">
        <v>m-Phenylenediamlne</v>
      </c>
      <c r="U401" s="1" t="str">
        <v>m-Phenylenediamlne</v>
      </c>
      <c r="V401" s="1" t="str">
        <v>m-Phenylenediamlne</v>
      </c>
      <c r="W401" s="1" t="str">
        <v>m-Phenylenediamlne</v>
      </c>
      <c r="X401" s="1" t="str">
        <v>m-Phenylenediamlne</v>
      </c>
      <c r="Y401" s="1" t="str">
        <v>m-Phenylenediamlne</v>
      </c>
      <c r="Z401" s="1" t="str">
        <v>m-Phenylenediamlne</v>
      </c>
      <c r="AA401" s="1" t="str">
        <v>m-Phenylenediamlne</v>
      </c>
      <c r="AB401" s="1" t="str">
        <v>m-Phenylenediamlne</v>
      </c>
    </row>
    <row r="402" spans="1:28" x14ac:dyDescent="0.2">
      <c r="A402" s="340" t="s">
        <v>602</v>
      </c>
      <c r="B402" s="174" t="s">
        <v>603</v>
      </c>
      <c r="C402" s="174">
        <v>6</v>
      </c>
      <c r="D402" s="174"/>
      <c r="E402" s="138"/>
      <c r="I402" s="1" t="str">
        <v>m-Phthalodinitrile</v>
      </c>
      <c r="J402" s="1" t="str">
        <v>m-Phthalodinitrile</v>
      </c>
      <c r="K402" s="1" t="str">
        <v>m-Phthalodinitrile</v>
      </c>
      <c r="L402" s="1" t="str">
        <v>m-Phthalodinitrile</v>
      </c>
      <c r="M402" s="1" t="str">
        <v>m-Phthalodinitrile</v>
      </c>
      <c r="N402" s="1" t="str">
        <v>m-Phthalodinitrile</v>
      </c>
      <c r="O402" s="1" t="str">
        <v>m-Phthalodinitrile</v>
      </c>
      <c r="P402" s="1" t="str">
        <v>m-Phthalodinitrile</v>
      </c>
      <c r="Q402" s="1" t="str">
        <v>m-Phthalodinitrile</v>
      </c>
      <c r="R402" s="1" t="str">
        <v>m-Phthalodinitrile</v>
      </c>
      <c r="S402" s="1" t="str">
        <v>m-Phthalodinitrile</v>
      </c>
      <c r="T402" s="1" t="str">
        <v>m-Phthalodinitrile</v>
      </c>
      <c r="U402" s="1" t="str">
        <v>m-Phthalodinitrile</v>
      </c>
      <c r="V402" s="1" t="str">
        <v>m-Phthalodinitrile</v>
      </c>
      <c r="W402" s="1" t="str">
        <v>m-Phthalodinitrile</v>
      </c>
      <c r="X402" s="1" t="str">
        <v>m-Phthalodinitrile</v>
      </c>
      <c r="Y402" s="1" t="str">
        <v>m-Phthalodinitrile</v>
      </c>
      <c r="Z402" s="1" t="str">
        <v>m-Phthalodinitrile</v>
      </c>
      <c r="AA402" s="1" t="str">
        <v>m-Phthalodinitrile</v>
      </c>
      <c r="AB402" s="1" t="str">
        <v>m-Phthalodinitrile</v>
      </c>
    </row>
    <row r="403" spans="1:28" x14ac:dyDescent="0.2">
      <c r="A403" s="340" t="s">
        <v>1581</v>
      </c>
      <c r="B403" s="174" t="s">
        <v>2189</v>
      </c>
      <c r="C403" s="174">
        <v>242</v>
      </c>
      <c r="D403" s="174"/>
      <c r="E403" s="138"/>
      <c r="I403" s="1" t="str">
        <v>m-Toluidine</v>
      </c>
      <c r="J403" s="1" t="str">
        <v>m-Toluidine</v>
      </c>
      <c r="K403" s="1" t="str">
        <v>m-Toluidine</v>
      </c>
      <c r="L403" s="1" t="str">
        <v>m-Toluidine</v>
      </c>
      <c r="M403" s="1" t="str">
        <v>m-Toluidine</v>
      </c>
      <c r="N403" s="1" t="str">
        <v>m-Toluidine</v>
      </c>
      <c r="O403" s="1" t="str">
        <v>m-Toluidine</v>
      </c>
      <c r="P403" s="1" t="str">
        <v>m-Toluidine</v>
      </c>
      <c r="Q403" s="1" t="str">
        <v>m-Toluidine</v>
      </c>
      <c r="R403" s="1" t="str">
        <v>m-Toluidine</v>
      </c>
      <c r="S403" s="1" t="str">
        <v>m-Toluidine</v>
      </c>
      <c r="T403" s="1" t="str">
        <v>m-Toluidine</v>
      </c>
      <c r="U403" s="1" t="str">
        <v>m-Toluidine</v>
      </c>
      <c r="V403" s="1" t="str">
        <v>m-Toluidine</v>
      </c>
      <c r="W403" s="1" t="str">
        <v>m-Toluidine</v>
      </c>
      <c r="X403" s="1" t="str">
        <v>m-Toluidine</v>
      </c>
      <c r="Y403" s="1" t="str">
        <v>m-Toluidine</v>
      </c>
      <c r="Z403" s="1" t="str">
        <v>m-Toluidine</v>
      </c>
      <c r="AA403" s="1" t="str">
        <v>m-Toluidine</v>
      </c>
      <c r="AB403" s="1" t="str">
        <v>m-Toluidine</v>
      </c>
    </row>
    <row r="404" spans="1:28" x14ac:dyDescent="0.2">
      <c r="A404" s="340" t="s">
        <v>1582</v>
      </c>
      <c r="B404" s="174" t="s">
        <v>2190</v>
      </c>
      <c r="C404" s="174">
        <v>5</v>
      </c>
      <c r="D404" s="174"/>
      <c r="E404" s="138"/>
      <c r="I404" s="1" t="str">
        <v>m-Xylene α,α'-diamine</v>
      </c>
      <c r="J404" s="1" t="str">
        <v>m-Xylene α,α'-diamine</v>
      </c>
      <c r="K404" s="1" t="str">
        <v>m-Xylene α,α'-diamine</v>
      </c>
      <c r="L404" s="1" t="str">
        <v>m-Xylene α,α'-diamine</v>
      </c>
      <c r="M404" s="1" t="str">
        <v>m-Xylene α,α'-diamine</v>
      </c>
      <c r="N404" s="1" t="str">
        <v>m-Xylene α,α'-diamine</v>
      </c>
      <c r="O404" s="1" t="str">
        <v>m-Xylene α,α'-diamine</v>
      </c>
      <c r="P404" s="1" t="str">
        <v>m-Xylene α,α'-diamine</v>
      </c>
      <c r="Q404" s="1" t="str">
        <v>m-Xylene α,α'-diamine</v>
      </c>
      <c r="R404" s="1" t="str">
        <v>m-Xylene α,α'-diamine</v>
      </c>
      <c r="S404" s="1" t="str">
        <v>m-Xylene α,α'-diamine</v>
      </c>
      <c r="T404" s="1" t="str">
        <v>m-Xylene α,α'-diamine</v>
      </c>
      <c r="U404" s="1" t="str">
        <v>m-Xylene α,α'-diamine</v>
      </c>
      <c r="V404" s="1" t="str">
        <v>m-Xylene α,α'-diamine</v>
      </c>
      <c r="W404" s="1" t="str">
        <v>m-Xylene α,α'-diamine</v>
      </c>
      <c r="X404" s="1" t="str">
        <v>m-Xylene α,α'-diamine</v>
      </c>
      <c r="Y404" s="1" t="str">
        <v>m-Xylene α,α'-diamine</v>
      </c>
      <c r="Z404" s="1" t="str">
        <v>m-Xylene α,α'-diamine</v>
      </c>
      <c r="AA404" s="1" t="str">
        <v>m-Xylene α,α'-diamine</v>
      </c>
      <c r="AB404" s="1" t="str">
        <v>m-Xylene α,α'-diamine</v>
      </c>
    </row>
    <row r="405" spans="1:28" x14ac:dyDescent="0.2">
      <c r="A405" s="340" t="s">
        <v>604</v>
      </c>
      <c r="B405" s="174" t="s">
        <v>605</v>
      </c>
      <c r="C405" s="174">
        <v>9.1999999999999998E-2</v>
      </c>
      <c r="D405" s="174"/>
      <c r="E405" s="138"/>
      <c r="I405" s="1" t="str">
        <v>N,N·Dimethylacetamide</v>
      </c>
      <c r="J405" s="1" t="str">
        <v>N,N·Dimethylacetamide</v>
      </c>
      <c r="K405" s="1" t="str">
        <v>N,N·Dimethylacetamide</v>
      </c>
      <c r="L405" s="1" t="str">
        <v>N,N·Dimethylacetamide</v>
      </c>
      <c r="M405" s="1" t="str">
        <v>N,N·Dimethylacetamide</v>
      </c>
      <c r="N405" s="1" t="str">
        <v>N,N·Dimethylacetamide</v>
      </c>
      <c r="O405" s="1" t="str">
        <v>N,N·Dimethylacetamide</v>
      </c>
      <c r="P405" s="1" t="str">
        <v>N,N·Dimethylacetamide</v>
      </c>
      <c r="Q405" s="1" t="str">
        <v>N,N·Dimethylacetamide</v>
      </c>
      <c r="R405" s="1" t="str">
        <v>N,N·Dimethylacetamide</v>
      </c>
      <c r="S405" s="1" t="str">
        <v>N,N·Dimethylacetamide</v>
      </c>
      <c r="T405" s="1" t="str">
        <v>N,N·Dimethylacetamide</v>
      </c>
      <c r="U405" s="1" t="str">
        <v>N,N·Dimethylacetamide</v>
      </c>
      <c r="V405" s="1" t="str">
        <v>N,N·Dimethylacetamide</v>
      </c>
      <c r="W405" s="1" t="str">
        <v>N,N·Dimethylacetamide</v>
      </c>
      <c r="X405" s="1" t="str">
        <v>N,N·Dimethylacetamide</v>
      </c>
      <c r="Y405" s="1" t="str">
        <v>N,N·Dimethylacetamide</v>
      </c>
      <c r="Z405" s="1" t="str">
        <v>N,N·Dimethylacetamide</v>
      </c>
      <c r="AA405" s="1" t="str">
        <v>N,N·Dimethylacetamide</v>
      </c>
      <c r="AB405" s="1" t="str">
        <v>N,N·Dimethylacetamide</v>
      </c>
    </row>
    <row r="406" spans="1:28" x14ac:dyDescent="0.2">
      <c r="A406" s="340" t="s">
        <v>1583</v>
      </c>
      <c r="B406" s="174" t="s">
        <v>606</v>
      </c>
      <c r="C406" s="174">
        <v>3</v>
      </c>
      <c r="D406" s="174"/>
      <c r="E406" s="138"/>
      <c r="I406" s="1" t="str">
        <v>Naled</v>
      </c>
      <c r="J406" s="1" t="str">
        <v>Naled</v>
      </c>
      <c r="K406" s="1" t="str">
        <v>Naled</v>
      </c>
      <c r="L406" s="1" t="str">
        <v>Naled</v>
      </c>
      <c r="M406" s="1" t="str">
        <v>Naled</v>
      </c>
      <c r="N406" s="1" t="str">
        <v>Naled</v>
      </c>
      <c r="O406" s="1" t="str">
        <v>Naled</v>
      </c>
      <c r="P406" s="1" t="str">
        <v>Naled</v>
      </c>
      <c r="Q406" s="1" t="str">
        <v>Naled</v>
      </c>
      <c r="R406" s="1" t="str">
        <v>Naled</v>
      </c>
      <c r="S406" s="1" t="str">
        <v>Naled</v>
      </c>
      <c r="T406" s="1" t="str">
        <v>Naled</v>
      </c>
      <c r="U406" s="1" t="str">
        <v>Naled</v>
      </c>
      <c r="V406" s="1" t="str">
        <v>Naled</v>
      </c>
      <c r="W406" s="1" t="str">
        <v>Naled</v>
      </c>
      <c r="X406" s="1" t="str">
        <v>Naled</v>
      </c>
      <c r="Y406" s="1" t="str">
        <v>Naled</v>
      </c>
      <c r="Z406" s="1" t="str">
        <v>Naled</v>
      </c>
      <c r="AA406" s="1" t="str">
        <v>Naled</v>
      </c>
      <c r="AB406" s="1" t="str">
        <v>Naled</v>
      </c>
    </row>
    <row r="407" spans="1:28" x14ac:dyDescent="0.2">
      <c r="A407" s="340" t="s">
        <v>988</v>
      </c>
      <c r="B407" s="255" t="s">
        <v>2191</v>
      </c>
      <c r="C407" s="255">
        <v>5</v>
      </c>
      <c r="D407" s="174"/>
      <c r="E407" s="138"/>
      <c r="I407" s="1" t="str">
        <v>Naphthalene</v>
      </c>
      <c r="J407" s="1" t="str">
        <v>Naphthalene</v>
      </c>
      <c r="K407" s="1" t="str">
        <v>Naphthalene</v>
      </c>
      <c r="L407" s="1" t="str">
        <v>Naphthalene</v>
      </c>
      <c r="M407" s="1" t="str">
        <v>Naphthalene</v>
      </c>
      <c r="N407" s="1" t="str">
        <v>Naphthalene</v>
      </c>
      <c r="O407" s="1" t="str">
        <v>Naphthalene</v>
      </c>
      <c r="P407" s="1" t="str">
        <v>Naphthalene</v>
      </c>
      <c r="Q407" s="1" t="str">
        <v>Naphthalene</v>
      </c>
      <c r="R407" s="1" t="str">
        <v>Naphthalene</v>
      </c>
      <c r="S407" s="1" t="str">
        <v>Naphthalene</v>
      </c>
      <c r="T407" s="1" t="str">
        <v>Naphthalene</v>
      </c>
      <c r="U407" s="1" t="str">
        <v>Naphthalene</v>
      </c>
      <c r="V407" s="1" t="str">
        <v>Naphthalene</v>
      </c>
      <c r="W407" s="1" t="str">
        <v>Naphthalene</v>
      </c>
      <c r="X407" s="1" t="str">
        <v>Naphthalene</v>
      </c>
      <c r="Y407" s="1" t="str">
        <v>Naphthalene</v>
      </c>
      <c r="Z407" s="1" t="str">
        <v>Naphthalene</v>
      </c>
      <c r="AA407" s="1" t="str">
        <v>Naphthalene</v>
      </c>
      <c r="AB407" s="1" t="str">
        <v>Naphthalene</v>
      </c>
    </row>
    <row r="408" spans="1:28" x14ac:dyDescent="0.2">
      <c r="A408" s="340" t="s">
        <v>1584</v>
      </c>
      <c r="B408" s="255" t="s">
        <v>2191</v>
      </c>
      <c r="C408" s="255">
        <v>10</v>
      </c>
      <c r="D408" s="174"/>
      <c r="E408" s="138"/>
      <c r="I408" s="1" t="str">
        <v>n-Butyl acetate</v>
      </c>
      <c r="J408" s="1" t="str">
        <v>n-Butyl acetate</v>
      </c>
      <c r="K408" s="1" t="str">
        <v>n-Butyl acetate</v>
      </c>
      <c r="L408" s="1" t="str">
        <v>n-Butyl acetate</v>
      </c>
      <c r="M408" s="1" t="str">
        <v>n-Butyl acetate</v>
      </c>
      <c r="N408" s="1" t="str">
        <v>n-Butyl acetate</v>
      </c>
      <c r="O408" s="1" t="str">
        <v>n-Butyl acetate</v>
      </c>
      <c r="P408" s="1" t="str">
        <v>n-Butyl acetate</v>
      </c>
      <c r="Q408" s="1" t="str">
        <v>n-Butyl acetate</v>
      </c>
      <c r="R408" s="1" t="str">
        <v>n-Butyl acetate</v>
      </c>
      <c r="S408" s="1" t="str">
        <v>n-Butyl acetate</v>
      </c>
      <c r="T408" s="1" t="str">
        <v>n-Butyl acetate</v>
      </c>
      <c r="U408" s="1" t="str">
        <v>n-Butyl acetate</v>
      </c>
      <c r="V408" s="1" t="str">
        <v>n-Butyl acetate</v>
      </c>
      <c r="W408" s="1" t="str">
        <v>n-Butyl acetate</v>
      </c>
      <c r="X408" s="1" t="str">
        <v>n-Butyl acetate</v>
      </c>
      <c r="Y408" s="1" t="str">
        <v>n-Butyl acetate</v>
      </c>
      <c r="Z408" s="1" t="str">
        <v>n-Butyl acetate</v>
      </c>
      <c r="AA408" s="1" t="str">
        <v>n-Butyl acetate</v>
      </c>
      <c r="AB408" s="1" t="str">
        <v>n-Butyl acetate</v>
      </c>
    </row>
    <row r="409" spans="1:28" x14ac:dyDescent="0.2">
      <c r="A409" s="340" t="s">
        <v>987</v>
      </c>
      <c r="B409" s="174" t="s">
        <v>2123</v>
      </c>
      <c r="C409" s="174">
        <v>46</v>
      </c>
      <c r="D409" s="174"/>
      <c r="E409" s="138"/>
      <c r="I409" s="1" t="str">
        <v>n-Butyl lactate</v>
      </c>
      <c r="J409" s="1" t="str">
        <v>n-Butyl lactate</v>
      </c>
      <c r="K409" s="1" t="str">
        <v>n-Butyl lactate</v>
      </c>
      <c r="L409" s="1" t="str">
        <v>n-Butyl lactate</v>
      </c>
      <c r="M409" s="1" t="str">
        <v>n-Butyl lactate</v>
      </c>
      <c r="N409" s="1" t="str">
        <v>n-Butyl lactate</v>
      </c>
      <c r="O409" s="1" t="str">
        <v>n-Butyl lactate</v>
      </c>
      <c r="P409" s="1" t="str">
        <v>n-Butyl lactate</v>
      </c>
      <c r="Q409" s="1" t="str">
        <v>n-Butyl lactate</v>
      </c>
      <c r="R409" s="1" t="str">
        <v>n-Butyl lactate</v>
      </c>
      <c r="S409" s="1" t="str">
        <v>n-Butyl lactate</v>
      </c>
      <c r="T409" s="1" t="str">
        <v>n-Butyl lactate</v>
      </c>
      <c r="U409" s="1" t="str">
        <v>n-Butyl lactate</v>
      </c>
      <c r="V409" s="1" t="str">
        <v>n-Butyl lactate</v>
      </c>
      <c r="W409" s="1" t="str">
        <v>n-Butyl lactate</v>
      </c>
      <c r="X409" s="1" t="str">
        <v>n-Butyl lactate</v>
      </c>
      <c r="Y409" s="1" t="str">
        <v>n-Butyl lactate</v>
      </c>
      <c r="Z409" s="1" t="str">
        <v>n-Butyl lactate</v>
      </c>
      <c r="AA409" s="1" t="str">
        <v>n-Butyl lactate</v>
      </c>
      <c r="AB409" s="1" t="str">
        <v>n-Butyl lactate</v>
      </c>
    </row>
    <row r="410" spans="1:28" x14ac:dyDescent="0.2">
      <c r="A410" s="340" t="s">
        <v>607</v>
      </c>
      <c r="B410" s="174" t="s">
        <v>608</v>
      </c>
      <c r="C410" s="174">
        <v>0.25</v>
      </c>
      <c r="D410" s="174"/>
      <c r="E410" s="138"/>
      <c r="I410" s="1" t="str">
        <v>n-Butylamine</v>
      </c>
      <c r="J410" s="1" t="str">
        <v>n-Butylamine</v>
      </c>
      <c r="K410" s="1" t="str">
        <v>n-Butylamine</v>
      </c>
      <c r="L410" s="1" t="str">
        <v>n-Butylamine</v>
      </c>
      <c r="M410" s="1" t="str">
        <v>n-Butylamine</v>
      </c>
      <c r="N410" s="1" t="str">
        <v>n-Butylamine</v>
      </c>
      <c r="O410" s="1" t="str">
        <v>n-Butylamine</v>
      </c>
      <c r="P410" s="1" t="str">
        <v>n-Butylamine</v>
      </c>
      <c r="Q410" s="1" t="str">
        <v>n-Butylamine</v>
      </c>
      <c r="R410" s="1" t="str">
        <v>n-Butylamine</v>
      </c>
      <c r="S410" s="1" t="str">
        <v>n-Butylamine</v>
      </c>
      <c r="T410" s="1" t="str">
        <v>n-Butylamine</v>
      </c>
      <c r="U410" s="1" t="str">
        <v>n-Butylamine</v>
      </c>
      <c r="V410" s="1" t="str">
        <v>n-Butylamine</v>
      </c>
      <c r="W410" s="1" t="str">
        <v>n-Butylamine</v>
      </c>
      <c r="X410" s="1" t="str">
        <v>n-Butylamine</v>
      </c>
      <c r="Y410" s="1" t="str">
        <v>n-Butylamine</v>
      </c>
      <c r="Z410" s="1" t="str">
        <v>n-Butylamine</v>
      </c>
      <c r="AA410" s="1" t="str">
        <v>n-Butylamine</v>
      </c>
      <c r="AB410" s="1" t="str">
        <v>n-Butylamine</v>
      </c>
    </row>
    <row r="411" spans="1:28" x14ac:dyDescent="0.2">
      <c r="A411" s="340" t="s">
        <v>609</v>
      </c>
      <c r="B411" s="174" t="s">
        <v>2192</v>
      </c>
      <c r="C411" s="174">
        <v>71</v>
      </c>
      <c r="D411" s="174"/>
      <c r="E411" s="138"/>
      <c r="I411" s="1" t="str">
        <v>N-Ethylmorpholine</v>
      </c>
      <c r="J411" s="1" t="str">
        <v>N-Ethylmorpholine</v>
      </c>
      <c r="K411" s="1" t="str">
        <v>N-Ethylmorpholine</v>
      </c>
      <c r="L411" s="1" t="str">
        <v>N-Ethylmorpholine</v>
      </c>
      <c r="M411" s="1" t="str">
        <v>N-Ethylmorpholine</v>
      </c>
      <c r="N411" s="1" t="str">
        <v>N-Ethylmorpholine</v>
      </c>
      <c r="O411" s="1" t="str">
        <v>N-Ethylmorpholine</v>
      </c>
      <c r="P411" s="1" t="str">
        <v>N-Ethylmorpholine</v>
      </c>
      <c r="Q411" s="1" t="str">
        <v>N-Ethylmorpholine</v>
      </c>
      <c r="R411" s="1" t="str">
        <v>N-Ethylmorpholine</v>
      </c>
      <c r="S411" s="1" t="str">
        <v>N-Ethylmorpholine</v>
      </c>
      <c r="T411" s="1" t="str">
        <v>N-Ethylmorpholine</v>
      </c>
      <c r="U411" s="1" t="str">
        <v>N-Ethylmorpholine</v>
      </c>
      <c r="V411" s="1" t="str">
        <v>N-Ethylmorpholine</v>
      </c>
      <c r="W411" s="1" t="str">
        <v>N-Ethylmorpholine</v>
      </c>
      <c r="X411" s="1" t="str">
        <v>N-Ethylmorpholine</v>
      </c>
      <c r="Y411" s="1" t="str">
        <v>N-Ethylmorpholine</v>
      </c>
      <c r="Z411" s="1" t="str">
        <v>N-Ethylmorpholine</v>
      </c>
      <c r="AA411" s="1" t="str">
        <v>N-Ethylmorpholine</v>
      </c>
      <c r="AB411" s="1" t="str">
        <v>N-Ethylmorpholine</v>
      </c>
    </row>
    <row r="412" spans="1:28" x14ac:dyDescent="0.2">
      <c r="A412" s="340" t="s">
        <v>610</v>
      </c>
      <c r="B412" s="174" t="s">
        <v>611</v>
      </c>
      <c r="C412" s="174">
        <v>3</v>
      </c>
      <c r="D412" s="174"/>
      <c r="E412" s="138"/>
      <c r="I412" s="1" t="str">
        <v>Nickel carbonyl</v>
      </c>
      <c r="J412" s="1" t="str">
        <v>Nickel carbonyl</v>
      </c>
      <c r="K412" s="1" t="str">
        <v>Nickel carbonyl</v>
      </c>
      <c r="L412" s="1" t="str">
        <v>Nickel carbonyl</v>
      </c>
      <c r="M412" s="1" t="str">
        <v>Nickel carbonyl</v>
      </c>
      <c r="N412" s="1" t="str">
        <v>Nickel carbonyl</v>
      </c>
      <c r="O412" s="1" t="str">
        <v>Nickel carbonyl</v>
      </c>
      <c r="P412" s="1" t="str">
        <v>Nickel carbonyl</v>
      </c>
      <c r="Q412" s="1" t="str">
        <v>Nickel carbonyl</v>
      </c>
      <c r="R412" s="1" t="str">
        <v>Nickel carbonyl</v>
      </c>
      <c r="S412" s="1" t="str">
        <v>Nickel carbonyl</v>
      </c>
      <c r="T412" s="1" t="str">
        <v>Nickel carbonyl</v>
      </c>
      <c r="U412" s="1" t="str">
        <v>Nickel carbonyl</v>
      </c>
      <c r="V412" s="1" t="str">
        <v>Nickel carbonyl</v>
      </c>
      <c r="W412" s="1" t="str">
        <v>Nickel carbonyl</v>
      </c>
      <c r="X412" s="1" t="str">
        <v>Nickel carbonyl</v>
      </c>
      <c r="Y412" s="1" t="str">
        <v>Nickel carbonyl</v>
      </c>
      <c r="Z412" s="1" t="str">
        <v>Nickel carbonyl</v>
      </c>
      <c r="AA412" s="1" t="str">
        <v>Nickel carbonyl</v>
      </c>
      <c r="AB412" s="1" t="str">
        <v>Nickel carbonyl</v>
      </c>
    </row>
    <row r="413" spans="1:28" x14ac:dyDescent="0.2">
      <c r="A413" s="340" t="s">
        <v>612</v>
      </c>
      <c r="B413" s="174" t="s">
        <v>2193</v>
      </c>
      <c r="C413" s="174">
        <v>52</v>
      </c>
      <c r="D413" s="174"/>
      <c r="E413" s="138"/>
      <c r="I413" s="1" t="str">
        <v>Nickel sulfide roasting, fume and dust</v>
      </c>
      <c r="J413" s="1" t="str">
        <v>Nickel sulfide roasting, fume and dust</v>
      </c>
      <c r="K413" s="1" t="str">
        <v>Nickel sulfide roasting, fume and dust</v>
      </c>
      <c r="L413" s="1" t="str">
        <v>Nickel sulfide roasting, fume and dust</v>
      </c>
      <c r="M413" s="1" t="str">
        <v>Nickel sulfide roasting, fume and dust</v>
      </c>
      <c r="N413" s="1" t="str">
        <v>Nickel sulfide roasting, fume and dust</v>
      </c>
      <c r="O413" s="1" t="str">
        <v>Nickel sulfide roasting, fume and dust</v>
      </c>
      <c r="P413" s="1" t="str">
        <v>Nickel sulfide roasting, fume and dust</v>
      </c>
      <c r="Q413" s="1" t="str">
        <v>Nickel sulfide roasting, fume and dust</v>
      </c>
      <c r="R413" s="1" t="str">
        <v>Nickel sulfide roasting, fume and dust</v>
      </c>
      <c r="S413" s="1" t="str">
        <v>Nickel sulfide roasting, fume and dust</v>
      </c>
      <c r="T413" s="1" t="str">
        <v>Nickel sulfide roasting, fume and dust</v>
      </c>
      <c r="U413" s="1" t="str">
        <v>Nickel sulfide roasting, fume and dust</v>
      </c>
      <c r="V413" s="1" t="str">
        <v>Nickel sulfide roasting, fume and dust</v>
      </c>
      <c r="W413" s="1" t="str">
        <v>Nickel sulfide roasting, fume and dust</v>
      </c>
      <c r="X413" s="1" t="str">
        <v>Nickel sulfide roasting, fume and dust</v>
      </c>
      <c r="Y413" s="1" t="str">
        <v>Nickel sulfide roasting, fume and dust</v>
      </c>
      <c r="Z413" s="1" t="str">
        <v>Nickel sulfide roasting, fume and dust</v>
      </c>
      <c r="AA413" s="1" t="str">
        <v>Nickel sulfide roasting, fume and dust</v>
      </c>
      <c r="AB413" s="1" t="str">
        <v>Nickel sulfide roasting, fume and dust</v>
      </c>
    </row>
    <row r="414" spans="1:28" x14ac:dyDescent="0.2">
      <c r="A414" s="340" t="s">
        <v>1650</v>
      </c>
      <c r="B414" s="256" t="s">
        <v>613</v>
      </c>
      <c r="C414" s="256">
        <v>1</v>
      </c>
      <c r="D414" s="255"/>
      <c r="E414" s="168"/>
      <c r="F414" s="35"/>
      <c r="I414" s="1" t="str">
        <v>Nickel, Insoluble compounds as Ni</v>
      </c>
      <c r="J414" s="1" t="str">
        <v>Nickel, Insoluble compounds as Ni</v>
      </c>
      <c r="K414" s="1" t="str">
        <v>Nickel, Insoluble compounds as Ni</v>
      </c>
      <c r="L414" s="1" t="str">
        <v>Nickel, Insoluble compounds as Ni</v>
      </c>
      <c r="M414" s="1" t="str">
        <v>Nickel, Insoluble compounds as Ni</v>
      </c>
      <c r="N414" s="1" t="str">
        <v>Nickel, Insoluble compounds as Ni</v>
      </c>
      <c r="O414" s="1" t="str">
        <v>Nickel, Insoluble compounds as Ni</v>
      </c>
      <c r="P414" s="1" t="str">
        <v>Nickel, Insoluble compounds as Ni</v>
      </c>
      <c r="Q414" s="1" t="str">
        <v>Nickel, Insoluble compounds as Ni</v>
      </c>
      <c r="R414" s="1" t="str">
        <v>Nickel, Insoluble compounds as Ni</v>
      </c>
      <c r="S414" s="1" t="str">
        <v>Nickel, Insoluble compounds as Ni</v>
      </c>
      <c r="T414" s="1" t="str">
        <v>Nickel, Insoluble compounds as Ni</v>
      </c>
      <c r="U414" s="1" t="str">
        <v>Nickel, Insoluble compounds as Ni</v>
      </c>
      <c r="V414" s="1" t="str">
        <v>Nickel, Insoluble compounds as Ni</v>
      </c>
      <c r="W414" s="1" t="str">
        <v>Nickel, Insoluble compounds as Ni</v>
      </c>
      <c r="X414" s="1" t="str">
        <v>Nickel, Insoluble compounds as Ni</v>
      </c>
      <c r="Y414" s="1" t="str">
        <v>Nickel, Insoluble compounds as Ni</v>
      </c>
      <c r="Z414" s="1" t="str">
        <v>Nickel, Insoluble compounds as Ni</v>
      </c>
      <c r="AA414" s="1" t="str">
        <v>Nickel, Insoluble compounds as Ni</v>
      </c>
      <c r="AB414" s="1" t="str">
        <v>Nickel, Insoluble compounds as Ni</v>
      </c>
    </row>
    <row r="415" spans="1:28" x14ac:dyDescent="0.2">
      <c r="A415" s="340" t="s">
        <v>1652</v>
      </c>
      <c r="B415" s="256" t="s">
        <v>613</v>
      </c>
      <c r="C415" s="256">
        <v>1</v>
      </c>
      <c r="D415" s="255"/>
      <c r="E415" s="168"/>
      <c r="F415" s="35"/>
      <c r="I415" s="1" t="str">
        <v>Nickel, Metal</v>
      </c>
      <c r="J415" s="1" t="str">
        <v>Nickel, Metal</v>
      </c>
      <c r="K415" s="1" t="str">
        <v>Nickel, Metal</v>
      </c>
      <c r="L415" s="1" t="str">
        <v>Nickel, Metal</v>
      </c>
      <c r="M415" s="1" t="str">
        <v>Nickel, Metal</v>
      </c>
      <c r="N415" s="1" t="str">
        <v>Nickel, Metal</v>
      </c>
      <c r="O415" s="1" t="str">
        <v>Nickel, Metal</v>
      </c>
      <c r="P415" s="1" t="str">
        <v>Nickel, Metal</v>
      </c>
      <c r="Q415" s="1" t="str">
        <v>Nickel, Metal</v>
      </c>
      <c r="R415" s="1" t="str">
        <v>Nickel, Metal</v>
      </c>
      <c r="S415" s="1" t="str">
        <v>Nickel, Metal</v>
      </c>
      <c r="T415" s="1" t="str">
        <v>Nickel, Metal</v>
      </c>
      <c r="U415" s="1" t="str">
        <v>Nickel, Metal</v>
      </c>
      <c r="V415" s="1" t="str">
        <v>Nickel, Metal</v>
      </c>
      <c r="W415" s="1" t="str">
        <v>Nickel, Metal</v>
      </c>
      <c r="X415" s="1" t="str">
        <v>Nickel, Metal</v>
      </c>
      <c r="Y415" s="1" t="str">
        <v>Nickel, Metal</v>
      </c>
      <c r="Z415" s="1" t="str">
        <v>Nickel, Metal</v>
      </c>
      <c r="AA415" s="1" t="str">
        <v>Nickel, Metal</v>
      </c>
      <c r="AB415" s="1" t="str">
        <v>Nickel, Metal</v>
      </c>
    </row>
    <row r="416" spans="1:28" x14ac:dyDescent="0.2">
      <c r="A416" s="340" t="s">
        <v>1651</v>
      </c>
      <c r="B416" s="256" t="s">
        <v>613</v>
      </c>
      <c r="C416" s="256">
        <v>0.1</v>
      </c>
      <c r="D416" s="174"/>
      <c r="E416" s="138"/>
      <c r="I416" s="1" t="str">
        <v>Nickel, Soluble compounds as Ni</v>
      </c>
      <c r="J416" s="1" t="str">
        <v>Nickel, Soluble compounds as Ni</v>
      </c>
      <c r="K416" s="1" t="str">
        <v>Nickel, Soluble compounds as Ni</v>
      </c>
      <c r="L416" s="1" t="str">
        <v>Nickel, Soluble compounds as Ni</v>
      </c>
      <c r="M416" s="1" t="str">
        <v>Nickel, Soluble compounds as Ni</v>
      </c>
      <c r="N416" s="1" t="str">
        <v>Nickel, Soluble compounds as Ni</v>
      </c>
      <c r="O416" s="1" t="str">
        <v>Nickel, Soluble compounds as Ni</v>
      </c>
      <c r="P416" s="1" t="str">
        <v>Nickel, Soluble compounds as Ni</v>
      </c>
      <c r="Q416" s="1" t="str">
        <v>Nickel, Soluble compounds as Ni</v>
      </c>
      <c r="R416" s="1" t="str">
        <v>Nickel, Soluble compounds as Ni</v>
      </c>
      <c r="S416" s="1" t="str">
        <v>Nickel, Soluble compounds as Ni</v>
      </c>
      <c r="T416" s="1" t="str">
        <v>Nickel, Soluble compounds as Ni</v>
      </c>
      <c r="U416" s="1" t="str">
        <v>Nickel, Soluble compounds as Ni</v>
      </c>
      <c r="V416" s="1" t="str">
        <v>Nickel, Soluble compounds as Ni</v>
      </c>
      <c r="W416" s="1" t="str">
        <v>Nickel, Soluble compounds as Ni</v>
      </c>
      <c r="X416" s="1" t="str">
        <v>Nickel, Soluble compounds as Ni</v>
      </c>
      <c r="Y416" s="1" t="str">
        <v>Nickel, Soluble compounds as Ni</v>
      </c>
      <c r="Z416" s="1" t="str">
        <v>Nickel, Soluble compounds as Ni</v>
      </c>
      <c r="AA416" s="1" t="str">
        <v>Nickel, Soluble compounds as Ni</v>
      </c>
      <c r="AB416" s="1" t="str">
        <v>Nickel, Soluble compounds as Ni</v>
      </c>
    </row>
    <row r="417" spans="1:28" x14ac:dyDescent="0.2">
      <c r="A417" s="340" t="s">
        <v>1585</v>
      </c>
      <c r="B417" s="255" t="s">
        <v>868</v>
      </c>
      <c r="C417" s="254">
        <v>0.12</v>
      </c>
      <c r="D417" s="174"/>
      <c r="E417" s="138"/>
      <c r="I417" s="1" t="str">
        <v>Nicotine</v>
      </c>
      <c r="J417" s="1" t="str">
        <v>Nicotine</v>
      </c>
      <c r="K417" s="1" t="str">
        <v>Nicotine</v>
      </c>
      <c r="L417" s="1" t="str">
        <v>Nicotine</v>
      </c>
      <c r="M417" s="1" t="str">
        <v>Nicotine</v>
      </c>
      <c r="N417" s="1" t="str">
        <v>Nicotine</v>
      </c>
      <c r="O417" s="1" t="str">
        <v>Nicotine</v>
      </c>
      <c r="P417" s="1" t="str">
        <v>Nicotine</v>
      </c>
      <c r="Q417" s="1" t="str">
        <v>Nicotine</v>
      </c>
      <c r="R417" s="1" t="str">
        <v>Nicotine</v>
      </c>
      <c r="S417" s="1" t="str">
        <v>Nicotine</v>
      </c>
      <c r="T417" s="1" t="str">
        <v>Nicotine</v>
      </c>
      <c r="U417" s="1" t="str">
        <v>Nicotine</v>
      </c>
      <c r="V417" s="1" t="str">
        <v>Nicotine</v>
      </c>
      <c r="W417" s="1" t="str">
        <v>Nicotine</v>
      </c>
      <c r="X417" s="1" t="str">
        <v>Nicotine</v>
      </c>
      <c r="Y417" s="1" t="str">
        <v>Nicotine</v>
      </c>
      <c r="Z417" s="1" t="str">
        <v>Nicotine</v>
      </c>
      <c r="AA417" s="1" t="str">
        <v>Nicotine</v>
      </c>
      <c r="AB417" s="1" t="str">
        <v>Nicotine</v>
      </c>
    </row>
    <row r="418" spans="1:28" x14ac:dyDescent="0.2">
      <c r="A418" s="340" t="s">
        <v>1586</v>
      </c>
      <c r="B418" s="255" t="s">
        <v>613</v>
      </c>
      <c r="C418" s="254">
        <v>1</v>
      </c>
      <c r="D418" s="174"/>
      <c r="E418" s="138"/>
      <c r="I418" s="1" t="str">
        <v>Nitrapyrin</v>
      </c>
      <c r="J418" s="1" t="str">
        <v>Nitrapyrin</v>
      </c>
      <c r="K418" s="1" t="str">
        <v>Nitrapyrin</v>
      </c>
      <c r="L418" s="1" t="str">
        <v>Nitrapyrin</v>
      </c>
      <c r="M418" s="1" t="str">
        <v>Nitrapyrin</v>
      </c>
      <c r="N418" s="1" t="str">
        <v>Nitrapyrin</v>
      </c>
      <c r="O418" s="1" t="str">
        <v>Nitrapyrin</v>
      </c>
      <c r="P418" s="1" t="str">
        <v>Nitrapyrin</v>
      </c>
      <c r="Q418" s="1" t="str">
        <v>Nitrapyrin</v>
      </c>
      <c r="R418" s="1" t="str">
        <v>Nitrapyrin</v>
      </c>
      <c r="S418" s="1" t="str">
        <v>Nitrapyrin</v>
      </c>
      <c r="T418" s="1" t="str">
        <v>Nitrapyrin</v>
      </c>
      <c r="U418" s="1" t="str">
        <v>Nitrapyrin</v>
      </c>
      <c r="V418" s="1" t="str">
        <v>Nitrapyrin</v>
      </c>
      <c r="W418" s="1" t="str">
        <v>Nitrapyrin</v>
      </c>
      <c r="X418" s="1" t="str">
        <v>Nitrapyrin</v>
      </c>
      <c r="Y418" s="1" t="str">
        <v>Nitrapyrin</v>
      </c>
      <c r="Z418" s="1" t="str">
        <v>Nitrapyrin</v>
      </c>
      <c r="AA418" s="1" t="str">
        <v>Nitrapyrin</v>
      </c>
      <c r="AB418" s="1" t="str">
        <v>Nitrapyrin</v>
      </c>
    </row>
    <row r="419" spans="1:28" x14ac:dyDescent="0.2">
      <c r="A419" s="340" t="s">
        <v>614</v>
      </c>
      <c r="B419" s="174" t="s">
        <v>615</v>
      </c>
      <c r="C419" s="174">
        <v>0.5</v>
      </c>
      <c r="D419" s="174"/>
      <c r="E419" s="138"/>
      <c r="I419" s="1" t="str">
        <v>Nitric acid</v>
      </c>
      <c r="J419" s="1" t="str">
        <v>Nitric acid</v>
      </c>
      <c r="K419" s="1" t="str">
        <v>Nitric acid</v>
      </c>
      <c r="L419" s="1" t="str">
        <v>Nitric acid</v>
      </c>
      <c r="M419" s="1" t="str">
        <v>Nitric acid</v>
      </c>
      <c r="N419" s="1" t="str">
        <v>Nitric acid</v>
      </c>
      <c r="O419" s="1" t="str">
        <v>Nitric acid</v>
      </c>
      <c r="P419" s="1" t="str">
        <v>Nitric acid</v>
      </c>
      <c r="Q419" s="1" t="str">
        <v>Nitric acid</v>
      </c>
      <c r="R419" s="1" t="str">
        <v>Nitric acid</v>
      </c>
      <c r="S419" s="1" t="str">
        <v>Nitric acid</v>
      </c>
      <c r="T419" s="1" t="str">
        <v>Nitric acid</v>
      </c>
      <c r="U419" s="1" t="str">
        <v>Nitric acid</v>
      </c>
      <c r="V419" s="1" t="str">
        <v>Nitric acid</v>
      </c>
      <c r="W419" s="1" t="str">
        <v>Nitric acid</v>
      </c>
      <c r="X419" s="1" t="str">
        <v>Nitric acid</v>
      </c>
      <c r="Y419" s="1" t="str">
        <v>Nitric acid</v>
      </c>
      <c r="Z419" s="1" t="str">
        <v>Nitric acid</v>
      </c>
      <c r="AA419" s="1" t="str">
        <v>Nitric acid</v>
      </c>
      <c r="AB419" s="1" t="str">
        <v>Nitric acid</v>
      </c>
    </row>
    <row r="420" spans="1:28" x14ac:dyDescent="0.2">
      <c r="A420" s="340" t="s">
        <v>986</v>
      </c>
      <c r="B420" s="174" t="s">
        <v>2149</v>
      </c>
      <c r="C420" s="174">
        <v>10</v>
      </c>
      <c r="D420" s="174"/>
      <c r="E420" s="138"/>
      <c r="I420" s="1" t="str">
        <v>Nitric oxide</v>
      </c>
      <c r="J420" s="1" t="str">
        <v>Nitric oxide</v>
      </c>
      <c r="K420" s="1" t="str">
        <v>Nitric oxide</v>
      </c>
      <c r="L420" s="1" t="str">
        <v>Nitric oxide</v>
      </c>
      <c r="M420" s="1" t="str">
        <v>Nitric oxide</v>
      </c>
      <c r="N420" s="1" t="str">
        <v>Nitric oxide</v>
      </c>
      <c r="O420" s="1" t="str">
        <v>Nitric oxide</v>
      </c>
      <c r="P420" s="1" t="str">
        <v>Nitric oxide</v>
      </c>
      <c r="Q420" s="1" t="str">
        <v>Nitric oxide</v>
      </c>
      <c r="R420" s="1" t="str">
        <v>Nitric oxide</v>
      </c>
      <c r="S420" s="1" t="str">
        <v>Nitric oxide</v>
      </c>
      <c r="T420" s="1" t="str">
        <v>Nitric oxide</v>
      </c>
      <c r="U420" s="1" t="str">
        <v>Nitric oxide</v>
      </c>
      <c r="V420" s="1" t="str">
        <v>Nitric oxide</v>
      </c>
      <c r="W420" s="1" t="str">
        <v>Nitric oxide</v>
      </c>
      <c r="X420" s="1" t="str">
        <v>Nitric oxide</v>
      </c>
      <c r="Y420" s="1" t="str">
        <v>Nitric oxide</v>
      </c>
      <c r="Z420" s="1" t="str">
        <v>Nitric oxide</v>
      </c>
      <c r="AA420" s="1" t="str">
        <v>Nitric oxide</v>
      </c>
      <c r="AB420" s="1" t="str">
        <v>Nitric oxide</v>
      </c>
    </row>
    <row r="421" spans="1:28" x14ac:dyDescent="0.2">
      <c r="A421" s="340" t="s">
        <v>1587</v>
      </c>
      <c r="B421" s="174" t="s">
        <v>2194</v>
      </c>
      <c r="C421" s="174">
        <v>5.2</v>
      </c>
      <c r="D421" s="174"/>
      <c r="E421" s="138"/>
      <c r="I421" s="1" t="str">
        <v>Nitrobenzene</v>
      </c>
      <c r="J421" s="1" t="str">
        <v>Nitrobenzene</v>
      </c>
      <c r="K421" s="1" t="str">
        <v>Nitrobenzene</v>
      </c>
      <c r="L421" s="1" t="str">
        <v>Nitrobenzene</v>
      </c>
      <c r="M421" s="1" t="str">
        <v>Nitrobenzene</v>
      </c>
      <c r="N421" s="1" t="str">
        <v>Nitrobenzene</v>
      </c>
      <c r="O421" s="1" t="str">
        <v>Nitrobenzene</v>
      </c>
      <c r="P421" s="1" t="str">
        <v>Nitrobenzene</v>
      </c>
      <c r="Q421" s="1" t="str">
        <v>Nitrobenzene</v>
      </c>
      <c r="R421" s="1" t="str">
        <v>Nitrobenzene</v>
      </c>
      <c r="S421" s="1" t="str">
        <v>Nitrobenzene</v>
      </c>
      <c r="T421" s="1" t="str">
        <v>Nitrobenzene</v>
      </c>
      <c r="U421" s="1" t="str">
        <v>Nitrobenzene</v>
      </c>
      <c r="V421" s="1" t="str">
        <v>Nitrobenzene</v>
      </c>
      <c r="W421" s="1" t="str">
        <v>Nitrobenzene</v>
      </c>
      <c r="X421" s="1" t="str">
        <v>Nitrobenzene</v>
      </c>
      <c r="Y421" s="1" t="str">
        <v>Nitrobenzene</v>
      </c>
      <c r="Z421" s="1" t="str">
        <v>Nitrobenzene</v>
      </c>
      <c r="AA421" s="1" t="str">
        <v>Nitrobenzene</v>
      </c>
      <c r="AB421" s="1" t="str">
        <v>Nitrobenzene</v>
      </c>
    </row>
    <row r="422" spans="1:28" x14ac:dyDescent="0.2">
      <c r="A422" s="340" t="s">
        <v>616</v>
      </c>
      <c r="B422" s="174" t="s">
        <v>2195</v>
      </c>
      <c r="C422" s="174">
        <v>31</v>
      </c>
      <c r="D422" s="174"/>
      <c r="E422" s="138"/>
      <c r="I422" s="1" t="str">
        <v>Nitroethane</v>
      </c>
      <c r="J422" s="1" t="str">
        <v>Nitroethane</v>
      </c>
      <c r="K422" s="1" t="str">
        <v>Nitroethane</v>
      </c>
      <c r="L422" s="1" t="str">
        <v>Nitroethane</v>
      </c>
      <c r="M422" s="1" t="str">
        <v>Nitroethane</v>
      </c>
      <c r="N422" s="1" t="str">
        <v>Nitroethane</v>
      </c>
      <c r="O422" s="1" t="str">
        <v>Nitroethane</v>
      </c>
      <c r="P422" s="1" t="str">
        <v>Nitroethane</v>
      </c>
      <c r="Q422" s="1" t="str">
        <v>Nitroethane</v>
      </c>
      <c r="R422" s="1" t="str">
        <v>Nitroethane</v>
      </c>
      <c r="S422" s="1" t="str">
        <v>Nitroethane</v>
      </c>
      <c r="T422" s="1" t="str">
        <v>Nitroethane</v>
      </c>
      <c r="U422" s="1" t="str">
        <v>Nitroethane</v>
      </c>
      <c r="V422" s="1" t="str">
        <v>Nitroethane</v>
      </c>
      <c r="W422" s="1" t="str">
        <v>Nitroethane</v>
      </c>
      <c r="X422" s="1" t="str">
        <v>Nitroethane</v>
      </c>
      <c r="Y422" s="1" t="str">
        <v>Nitroethane</v>
      </c>
      <c r="Z422" s="1" t="str">
        <v>Nitroethane</v>
      </c>
      <c r="AA422" s="1" t="str">
        <v>Nitroethane</v>
      </c>
      <c r="AB422" s="1" t="str">
        <v>Nitroethane</v>
      </c>
    </row>
    <row r="423" spans="1:28" x14ac:dyDescent="0.2">
      <c r="A423" s="340" t="s">
        <v>1588</v>
      </c>
      <c r="B423" s="174" t="s">
        <v>617</v>
      </c>
      <c r="C423" s="174">
        <v>3</v>
      </c>
      <c r="D423" s="174"/>
      <c r="E423" s="138"/>
      <c r="I423" s="1" t="str">
        <v>Nitrogen dioxide</v>
      </c>
      <c r="J423" s="1" t="str">
        <v>Nitrogen dioxide</v>
      </c>
      <c r="K423" s="1" t="str">
        <v>Nitrogen dioxide</v>
      </c>
      <c r="L423" s="1" t="str">
        <v>Nitrogen dioxide</v>
      </c>
      <c r="M423" s="1" t="str">
        <v>Nitrogen dioxide</v>
      </c>
      <c r="N423" s="1" t="str">
        <v>Nitrogen dioxide</v>
      </c>
      <c r="O423" s="1" t="str">
        <v>Nitrogen dioxide</v>
      </c>
      <c r="P423" s="1" t="str">
        <v>Nitrogen dioxide</v>
      </c>
      <c r="Q423" s="1" t="str">
        <v>Nitrogen dioxide</v>
      </c>
      <c r="R423" s="1" t="str">
        <v>Nitrogen dioxide</v>
      </c>
      <c r="S423" s="1" t="str">
        <v>Nitrogen dioxide</v>
      </c>
      <c r="T423" s="1" t="str">
        <v>Nitrogen dioxide</v>
      </c>
      <c r="U423" s="1" t="str">
        <v>Nitrogen dioxide</v>
      </c>
      <c r="V423" s="1" t="str">
        <v>Nitrogen dioxide</v>
      </c>
      <c r="W423" s="1" t="str">
        <v>Nitrogen dioxide</v>
      </c>
      <c r="X423" s="1" t="str">
        <v>Nitrogen dioxide</v>
      </c>
      <c r="Y423" s="1" t="str">
        <v>Nitrogen dioxide</v>
      </c>
      <c r="Z423" s="1" t="str">
        <v>Nitrogen dioxide</v>
      </c>
      <c r="AA423" s="1" t="str">
        <v>Nitrogen dioxide</v>
      </c>
      <c r="AB423" s="1" t="str">
        <v>Nitrogen dioxide</v>
      </c>
    </row>
    <row r="424" spans="1:28" x14ac:dyDescent="0.2">
      <c r="A424" s="340" t="s">
        <v>618</v>
      </c>
      <c r="B424" s="174" t="s">
        <v>619</v>
      </c>
      <c r="C424" s="174">
        <v>5</v>
      </c>
      <c r="D424" s="174"/>
      <c r="E424" s="138"/>
      <c r="I424" s="1" t="str">
        <v>Nitrogen trifluoride</v>
      </c>
      <c r="J424" s="1" t="str">
        <v>Nitrogen trifluoride</v>
      </c>
      <c r="K424" s="1" t="str">
        <v>Nitrogen trifluoride</v>
      </c>
      <c r="L424" s="1" t="str">
        <v>Nitrogen trifluoride</v>
      </c>
      <c r="M424" s="1" t="str">
        <v>Nitrogen trifluoride</v>
      </c>
      <c r="N424" s="1" t="str">
        <v>Nitrogen trifluoride</v>
      </c>
      <c r="O424" s="1" t="str">
        <v>Nitrogen trifluoride</v>
      </c>
      <c r="P424" s="1" t="str">
        <v>Nitrogen trifluoride</v>
      </c>
      <c r="Q424" s="1" t="str">
        <v>Nitrogen trifluoride</v>
      </c>
      <c r="R424" s="1" t="str">
        <v>Nitrogen trifluoride</v>
      </c>
      <c r="S424" s="1" t="str">
        <v>Nitrogen trifluoride</v>
      </c>
      <c r="T424" s="1" t="str">
        <v>Nitrogen trifluoride</v>
      </c>
      <c r="U424" s="1" t="str">
        <v>Nitrogen trifluoride</v>
      </c>
      <c r="V424" s="1" t="str">
        <v>Nitrogen trifluoride</v>
      </c>
      <c r="W424" s="1" t="str">
        <v>Nitrogen trifluoride</v>
      </c>
      <c r="X424" s="1" t="str">
        <v>Nitrogen trifluoride</v>
      </c>
      <c r="Y424" s="1" t="str">
        <v>Nitrogen trifluoride</v>
      </c>
      <c r="Z424" s="1" t="str">
        <v>Nitrogen trifluoride</v>
      </c>
      <c r="AA424" s="1" t="str">
        <v>Nitrogen trifluoride</v>
      </c>
      <c r="AB424" s="1" t="str">
        <v>Nitrogen trifluoride</v>
      </c>
    </row>
    <row r="425" spans="1:28" x14ac:dyDescent="0.2">
      <c r="A425" s="340" t="s">
        <v>620</v>
      </c>
      <c r="B425" s="174" t="s">
        <v>621</v>
      </c>
      <c r="C425" s="174">
        <v>0.64</v>
      </c>
      <c r="D425" s="174"/>
      <c r="E425" s="138"/>
      <c r="I425" s="1" t="str">
        <v>Nitromethane</v>
      </c>
      <c r="J425" s="1" t="str">
        <v>Nitromethane</v>
      </c>
      <c r="K425" s="1" t="str">
        <v>Nitromethane</v>
      </c>
      <c r="L425" s="1" t="str">
        <v>Nitromethane</v>
      </c>
      <c r="M425" s="1" t="str">
        <v>Nitromethane</v>
      </c>
      <c r="N425" s="1" t="str">
        <v>Nitromethane</v>
      </c>
      <c r="O425" s="1" t="str">
        <v>Nitromethane</v>
      </c>
      <c r="P425" s="1" t="str">
        <v>Nitromethane</v>
      </c>
      <c r="Q425" s="1" t="str">
        <v>Nitromethane</v>
      </c>
      <c r="R425" s="1" t="str">
        <v>Nitromethane</v>
      </c>
      <c r="S425" s="1" t="str">
        <v>Nitromethane</v>
      </c>
      <c r="T425" s="1" t="str">
        <v>Nitromethane</v>
      </c>
      <c r="U425" s="1" t="str">
        <v>Nitromethane</v>
      </c>
      <c r="V425" s="1" t="str">
        <v>Nitromethane</v>
      </c>
      <c r="W425" s="1" t="str">
        <v>Nitromethane</v>
      </c>
      <c r="X425" s="1" t="str">
        <v>Nitromethane</v>
      </c>
      <c r="Y425" s="1" t="str">
        <v>Nitromethane</v>
      </c>
      <c r="Z425" s="1" t="str">
        <v>Nitromethane</v>
      </c>
      <c r="AA425" s="1" t="str">
        <v>Nitromethane</v>
      </c>
      <c r="AB425" s="1" t="str">
        <v>Nitromethane</v>
      </c>
    </row>
    <row r="426" spans="1:28" x14ac:dyDescent="0.2">
      <c r="A426" s="340" t="s">
        <v>622</v>
      </c>
      <c r="B426" s="174" t="s">
        <v>2196</v>
      </c>
      <c r="C426" s="174">
        <v>307</v>
      </c>
      <c r="D426" s="174"/>
      <c r="E426" s="138"/>
      <c r="I426" s="1" t="str">
        <v>Nitrotoluene</v>
      </c>
      <c r="J426" s="1" t="str">
        <v>Nitrotoluene</v>
      </c>
      <c r="K426" s="1" t="str">
        <v>Nitrotoluene</v>
      </c>
      <c r="L426" s="1" t="str">
        <v>Nitrotoluene</v>
      </c>
      <c r="M426" s="1" t="str">
        <v>Nitrotoluene</v>
      </c>
      <c r="N426" s="1" t="str">
        <v>Nitrotoluene</v>
      </c>
      <c r="O426" s="1" t="str">
        <v>Nitrotoluene</v>
      </c>
      <c r="P426" s="1" t="str">
        <v>Nitrotoluene</v>
      </c>
      <c r="Q426" s="1" t="str">
        <v>Nitrotoluene</v>
      </c>
      <c r="R426" s="1" t="str">
        <v>Nitrotoluene</v>
      </c>
      <c r="S426" s="1" t="str">
        <v>Nitrotoluene</v>
      </c>
      <c r="T426" s="1" t="str">
        <v>Nitrotoluene</v>
      </c>
      <c r="U426" s="1" t="str">
        <v>Nitrotoluene</v>
      </c>
      <c r="V426" s="1" t="str">
        <v>Nitrotoluene</v>
      </c>
      <c r="W426" s="1" t="str">
        <v>Nitrotoluene</v>
      </c>
      <c r="X426" s="1" t="str">
        <v>Nitrotoluene</v>
      </c>
      <c r="Y426" s="1" t="str">
        <v>Nitrotoluene</v>
      </c>
      <c r="Z426" s="1" t="str">
        <v>Nitrotoluene</v>
      </c>
      <c r="AA426" s="1" t="str">
        <v>Nitrotoluene</v>
      </c>
      <c r="AB426" s="1" t="str">
        <v>Nitrotoluene</v>
      </c>
    </row>
    <row r="427" spans="1:28" x14ac:dyDescent="0.2">
      <c r="A427" s="340" t="s">
        <v>1121</v>
      </c>
      <c r="B427" s="256" t="s">
        <v>1122</v>
      </c>
      <c r="C427" s="256">
        <v>5.6</v>
      </c>
      <c r="D427" s="174"/>
      <c r="E427" s="138"/>
      <c r="I427" s="1" t="str">
        <v>Nitrotrichloromethane</v>
      </c>
      <c r="J427" s="1" t="str">
        <v>Nitrotrichloromethane</v>
      </c>
      <c r="K427" s="1" t="str">
        <v>Nitrotrichloromethane</v>
      </c>
      <c r="L427" s="1" t="str">
        <v>Nitrotrichloromethane</v>
      </c>
      <c r="M427" s="1" t="str">
        <v>Nitrotrichloromethane</v>
      </c>
      <c r="N427" s="1" t="str">
        <v>Nitrotrichloromethane</v>
      </c>
      <c r="O427" s="1" t="str">
        <v>Nitrotrichloromethane</v>
      </c>
      <c r="P427" s="1" t="str">
        <v>Nitrotrichloromethane</v>
      </c>
      <c r="Q427" s="1" t="str">
        <v>Nitrotrichloromethane</v>
      </c>
      <c r="R427" s="1" t="str">
        <v>Nitrotrichloromethane</v>
      </c>
      <c r="S427" s="1" t="str">
        <v>Nitrotrichloromethane</v>
      </c>
      <c r="T427" s="1" t="str">
        <v>Nitrotrichloromethane</v>
      </c>
      <c r="U427" s="1" t="str">
        <v>Nitrotrichloromethane</v>
      </c>
      <c r="V427" s="1" t="str">
        <v>Nitrotrichloromethane</v>
      </c>
      <c r="W427" s="1" t="str">
        <v>Nitrotrichloromethane</v>
      </c>
      <c r="X427" s="1" t="str">
        <v>Nitrotrichloromethane</v>
      </c>
      <c r="Y427" s="1" t="str">
        <v>Nitrotrichloromethane</v>
      </c>
      <c r="Z427" s="1" t="str">
        <v>Nitrotrichloromethane</v>
      </c>
      <c r="AA427" s="1" t="str">
        <v>Nitrotrichloromethane</v>
      </c>
      <c r="AB427" s="1" t="str">
        <v>Nitrotrichloromethane</v>
      </c>
    </row>
    <row r="428" spans="1:28" x14ac:dyDescent="0.2">
      <c r="A428" s="340" t="s">
        <v>623</v>
      </c>
      <c r="B428" s="174" t="s">
        <v>624</v>
      </c>
      <c r="C428" s="174">
        <v>29</v>
      </c>
      <c r="D428" s="174"/>
      <c r="E428" s="138"/>
      <c r="I428" s="1" t="str">
        <v>Nitrous oxide</v>
      </c>
      <c r="J428" s="1" t="str">
        <v>Nitrous oxide</v>
      </c>
      <c r="K428" s="1" t="str">
        <v>Nitrous oxide</v>
      </c>
      <c r="L428" s="1" t="str">
        <v>Nitrous oxide</v>
      </c>
      <c r="M428" s="1" t="str">
        <v>Nitrous oxide</v>
      </c>
      <c r="N428" s="1" t="str">
        <v>Nitrous oxide</v>
      </c>
      <c r="O428" s="1" t="str">
        <v>Nitrous oxide</v>
      </c>
      <c r="P428" s="1" t="str">
        <v>Nitrous oxide</v>
      </c>
      <c r="Q428" s="1" t="str">
        <v>Nitrous oxide</v>
      </c>
      <c r="R428" s="1" t="str">
        <v>Nitrous oxide</v>
      </c>
      <c r="S428" s="1" t="str">
        <v>Nitrous oxide</v>
      </c>
      <c r="T428" s="1" t="str">
        <v>Nitrous oxide</v>
      </c>
      <c r="U428" s="1" t="str">
        <v>Nitrous oxide</v>
      </c>
      <c r="V428" s="1" t="str">
        <v>Nitrous oxide</v>
      </c>
      <c r="W428" s="1" t="str">
        <v>Nitrous oxide</v>
      </c>
      <c r="X428" s="1" t="str">
        <v>Nitrous oxide</v>
      </c>
      <c r="Y428" s="1" t="str">
        <v>Nitrous oxide</v>
      </c>
      <c r="Z428" s="1" t="str">
        <v>Nitrous oxide</v>
      </c>
      <c r="AA428" s="1" t="str">
        <v>Nitrous oxide</v>
      </c>
      <c r="AB428" s="1" t="str">
        <v>Nitrous oxide</v>
      </c>
    </row>
    <row r="429" spans="1:28" x14ac:dyDescent="0.2">
      <c r="A429" s="340" t="s">
        <v>625</v>
      </c>
      <c r="B429" s="174" t="s">
        <v>2197</v>
      </c>
      <c r="C429" s="174">
        <v>50</v>
      </c>
      <c r="D429" s="174"/>
      <c r="E429" s="138"/>
      <c r="I429" s="1" t="str">
        <v>N-lsopropylaniline</v>
      </c>
      <c r="J429" s="1" t="str">
        <v>N-lsopropylaniline</v>
      </c>
      <c r="K429" s="1" t="str">
        <v>N-lsopropylaniline</v>
      </c>
      <c r="L429" s="1" t="str">
        <v>N-lsopropylaniline</v>
      </c>
      <c r="M429" s="1" t="str">
        <v>N-lsopropylaniline</v>
      </c>
      <c r="N429" s="1" t="str">
        <v>N-lsopropylaniline</v>
      </c>
      <c r="O429" s="1" t="str">
        <v>N-lsopropylaniline</v>
      </c>
      <c r="P429" s="1" t="str">
        <v>N-lsopropylaniline</v>
      </c>
      <c r="Q429" s="1" t="str">
        <v>N-lsopropylaniline</v>
      </c>
      <c r="R429" s="1" t="str">
        <v>N-lsopropylaniline</v>
      </c>
      <c r="S429" s="1" t="str">
        <v>N-lsopropylaniline</v>
      </c>
      <c r="T429" s="1" t="str">
        <v>N-lsopropylaniline</v>
      </c>
      <c r="U429" s="1" t="str">
        <v>N-lsopropylaniline</v>
      </c>
      <c r="V429" s="1" t="str">
        <v>N-lsopropylaniline</v>
      </c>
      <c r="W429" s="1" t="str">
        <v>N-lsopropylaniline</v>
      </c>
      <c r="X429" s="1" t="str">
        <v>N-lsopropylaniline</v>
      </c>
      <c r="Y429" s="1" t="str">
        <v>N-lsopropylaniline</v>
      </c>
      <c r="Z429" s="1" t="str">
        <v>N-lsopropylaniline</v>
      </c>
      <c r="AA429" s="1" t="str">
        <v>N-lsopropylaniline</v>
      </c>
      <c r="AB429" s="1" t="str">
        <v>N-lsopropylaniline</v>
      </c>
    </row>
    <row r="430" spans="1:28" ht="28.5" x14ac:dyDescent="0.2">
      <c r="A430" s="340" t="s">
        <v>626</v>
      </c>
      <c r="B430" s="294" t="s">
        <v>2198</v>
      </c>
      <c r="C430" s="174">
        <v>11</v>
      </c>
      <c r="D430" s="174"/>
      <c r="E430" s="138"/>
      <c r="I430" s="1" t="str">
        <v>N-Methyl aniline</v>
      </c>
      <c r="J430" s="1" t="str">
        <v>N-Methyl aniline</v>
      </c>
      <c r="K430" s="1" t="str">
        <v>N-Methyl aniline</v>
      </c>
      <c r="L430" s="1" t="str">
        <v>N-Methyl aniline</v>
      </c>
      <c r="M430" s="1" t="str">
        <v>N-Methyl aniline</v>
      </c>
      <c r="N430" s="1" t="str">
        <v>N-Methyl aniline</v>
      </c>
      <c r="O430" s="1" t="str">
        <v>N-Methyl aniline</v>
      </c>
      <c r="P430" s="1" t="str">
        <v>N-Methyl aniline</v>
      </c>
      <c r="Q430" s="1" t="str">
        <v>N-Methyl aniline</v>
      </c>
      <c r="R430" s="1" t="str">
        <v>N-Methyl aniline</v>
      </c>
      <c r="S430" s="1" t="str">
        <v>N-Methyl aniline</v>
      </c>
      <c r="T430" s="1" t="str">
        <v>N-Methyl aniline</v>
      </c>
      <c r="U430" s="1" t="str">
        <v>N-Methyl aniline</v>
      </c>
      <c r="V430" s="1" t="str">
        <v>N-Methyl aniline</v>
      </c>
      <c r="W430" s="1" t="str">
        <v>N-Methyl aniline</v>
      </c>
      <c r="X430" s="1" t="str">
        <v>N-Methyl aniline</v>
      </c>
      <c r="Y430" s="1" t="str">
        <v>N-Methyl aniline</v>
      </c>
      <c r="Z430" s="1" t="str">
        <v>N-Methyl aniline</v>
      </c>
      <c r="AA430" s="1" t="str">
        <v>N-Methyl aniline</v>
      </c>
      <c r="AB430" s="1" t="str">
        <v>N-Methyl aniline</v>
      </c>
    </row>
    <row r="431" spans="1:28" x14ac:dyDescent="0.2">
      <c r="A431" s="340" t="s">
        <v>985</v>
      </c>
      <c r="B431" s="174" t="s">
        <v>2123</v>
      </c>
      <c r="C431" s="174">
        <v>0.67</v>
      </c>
      <c r="D431" s="174"/>
      <c r="E431" s="138"/>
      <c r="I431" s="1" t="str">
        <v>Nonane</v>
      </c>
      <c r="J431" s="1" t="str">
        <v>Nonane</v>
      </c>
      <c r="K431" s="1" t="str">
        <v>Nonane</v>
      </c>
      <c r="L431" s="1" t="str">
        <v>Nonane</v>
      </c>
      <c r="M431" s="1" t="str">
        <v>Nonane</v>
      </c>
      <c r="N431" s="1" t="str">
        <v>Nonane</v>
      </c>
      <c r="O431" s="1" t="str">
        <v>Nonane</v>
      </c>
      <c r="P431" s="1" t="str">
        <v>Nonane</v>
      </c>
      <c r="Q431" s="1" t="str">
        <v>Nonane</v>
      </c>
      <c r="R431" s="1" t="str">
        <v>Nonane</v>
      </c>
      <c r="S431" s="1" t="str">
        <v>Nonane</v>
      </c>
      <c r="T431" s="1" t="str">
        <v>Nonane</v>
      </c>
      <c r="U431" s="1" t="str">
        <v>Nonane</v>
      </c>
      <c r="V431" s="1" t="str">
        <v>Nonane</v>
      </c>
      <c r="W431" s="1" t="str">
        <v>Nonane</v>
      </c>
      <c r="X431" s="1" t="str">
        <v>Nonane</v>
      </c>
      <c r="Y431" s="1" t="str">
        <v>Nonane</v>
      </c>
      <c r="Z431" s="1" t="str">
        <v>Nonane</v>
      </c>
      <c r="AA431" s="1" t="str">
        <v>Nonane</v>
      </c>
      <c r="AB431" s="1" t="str">
        <v>Nonane</v>
      </c>
    </row>
    <row r="432" spans="1:28" x14ac:dyDescent="0.2">
      <c r="A432" s="340" t="s">
        <v>627</v>
      </c>
      <c r="B432" s="174" t="s">
        <v>2199</v>
      </c>
      <c r="C432" s="174">
        <v>90</v>
      </c>
      <c r="D432" s="174"/>
      <c r="E432" s="138"/>
      <c r="I432" s="1" t="str">
        <v>n-Propyl alcohol</v>
      </c>
      <c r="J432" s="1" t="str">
        <v>n-Propyl alcohol</v>
      </c>
      <c r="K432" s="1" t="str">
        <v>n-Propyl alcohol</v>
      </c>
      <c r="L432" s="1" t="str">
        <v>n-Propyl alcohol</v>
      </c>
      <c r="M432" s="1" t="str">
        <v>n-Propyl alcohol</v>
      </c>
      <c r="N432" s="1" t="str">
        <v>n-Propyl alcohol</v>
      </c>
      <c r="O432" s="1" t="str">
        <v>n-Propyl alcohol</v>
      </c>
      <c r="P432" s="1" t="str">
        <v>n-Propyl alcohol</v>
      </c>
      <c r="Q432" s="1" t="str">
        <v>n-Propyl alcohol</v>
      </c>
      <c r="R432" s="1" t="str">
        <v>n-Propyl alcohol</v>
      </c>
      <c r="S432" s="1" t="str">
        <v>n-Propyl alcohol</v>
      </c>
      <c r="T432" s="1" t="str">
        <v>n-Propyl alcohol</v>
      </c>
      <c r="U432" s="1" t="str">
        <v>n-Propyl alcohol</v>
      </c>
      <c r="V432" s="1" t="str">
        <v>n-Propyl alcohol</v>
      </c>
      <c r="W432" s="1" t="str">
        <v>n-Propyl alcohol</v>
      </c>
      <c r="X432" s="1" t="str">
        <v>n-Propyl alcohol</v>
      </c>
      <c r="Y432" s="1" t="str">
        <v>n-Propyl alcohol</v>
      </c>
      <c r="Z432" s="1" t="str">
        <v>n-Propyl alcohol</v>
      </c>
      <c r="AA432" s="1" t="str">
        <v>n-Propyl alcohol</v>
      </c>
      <c r="AB432" s="1" t="str">
        <v>n-Propyl alcohol</v>
      </c>
    </row>
    <row r="433" spans="1:28" x14ac:dyDescent="0.2">
      <c r="A433" s="340" t="s">
        <v>1094</v>
      </c>
      <c r="B433" s="256" t="s">
        <v>1095</v>
      </c>
      <c r="C433" s="256">
        <v>1050</v>
      </c>
      <c r="D433" s="174"/>
      <c r="E433" s="138"/>
      <c r="I433" s="1" t="str">
        <v>n-Propyl nitrate</v>
      </c>
      <c r="J433" s="1" t="str">
        <v>n-Propyl nitrate</v>
      </c>
      <c r="K433" s="1" t="str">
        <v>n-Propyl nitrate</v>
      </c>
      <c r="L433" s="1" t="str">
        <v>n-Propyl nitrate</v>
      </c>
      <c r="M433" s="1" t="str">
        <v>n-Propyl nitrate</v>
      </c>
      <c r="N433" s="1" t="str">
        <v>n-Propyl nitrate</v>
      </c>
      <c r="O433" s="1" t="str">
        <v>n-Propyl nitrate</v>
      </c>
      <c r="P433" s="1" t="str">
        <v>n-Propyl nitrate</v>
      </c>
      <c r="Q433" s="1" t="str">
        <v>n-Propyl nitrate</v>
      </c>
      <c r="R433" s="1" t="str">
        <v>n-Propyl nitrate</v>
      </c>
      <c r="S433" s="1" t="str">
        <v>n-Propyl nitrate</v>
      </c>
      <c r="T433" s="1" t="str">
        <v>n-Propyl nitrate</v>
      </c>
      <c r="U433" s="1" t="str">
        <v>n-Propyl nitrate</v>
      </c>
      <c r="V433" s="1" t="str">
        <v>n-Propyl nitrate</v>
      </c>
      <c r="W433" s="1" t="str">
        <v>n-Propyl nitrate</v>
      </c>
      <c r="X433" s="1" t="str">
        <v>n-Propyl nitrate</v>
      </c>
      <c r="Y433" s="1" t="str">
        <v>n-Propyl nitrate</v>
      </c>
      <c r="Z433" s="1" t="str">
        <v>n-Propyl nitrate</v>
      </c>
      <c r="AA433" s="1" t="str">
        <v>n-Propyl nitrate</v>
      </c>
      <c r="AB433" s="1" t="str">
        <v>n-Propyl nitrate</v>
      </c>
    </row>
    <row r="434" spans="1:28" x14ac:dyDescent="0.2">
      <c r="A434" s="340" t="s">
        <v>628</v>
      </c>
      <c r="B434" s="174" t="s">
        <v>629</v>
      </c>
      <c r="C434" s="174">
        <v>0.1</v>
      </c>
      <c r="D434" s="174"/>
      <c r="E434" s="138"/>
      <c r="I434" s="1" t="str">
        <v>n-Valeraldehyde</v>
      </c>
      <c r="J434" s="1" t="str">
        <v>n-Valeraldehyde</v>
      </c>
      <c r="K434" s="1" t="str">
        <v>n-Valeraldehyde</v>
      </c>
      <c r="L434" s="1" t="str">
        <v>n-Valeraldehyde</v>
      </c>
      <c r="M434" s="1" t="str">
        <v>n-Valeraldehyde</v>
      </c>
      <c r="N434" s="1" t="str">
        <v>n-Valeraldehyde</v>
      </c>
      <c r="O434" s="1" t="str">
        <v>n-Valeraldehyde</v>
      </c>
      <c r="P434" s="1" t="str">
        <v>n-Valeraldehyde</v>
      </c>
      <c r="Q434" s="1" t="str">
        <v>n-Valeraldehyde</v>
      </c>
      <c r="R434" s="1" t="str">
        <v>n-Valeraldehyde</v>
      </c>
      <c r="S434" s="1" t="str">
        <v>n-Valeraldehyde</v>
      </c>
      <c r="T434" s="1" t="str">
        <v>n-Valeraldehyde</v>
      </c>
      <c r="U434" s="1" t="str">
        <v>n-Valeraldehyde</v>
      </c>
      <c r="V434" s="1" t="str">
        <v>n-Valeraldehyde</v>
      </c>
      <c r="W434" s="1" t="str">
        <v>n-Valeraldehyde</v>
      </c>
      <c r="X434" s="1" t="str">
        <v>n-Valeraldehyde</v>
      </c>
      <c r="Y434" s="1" t="str">
        <v>n-Valeraldehyde</v>
      </c>
      <c r="Z434" s="1" t="str">
        <v>n-Valeraldehyde</v>
      </c>
      <c r="AA434" s="1" t="str">
        <v>n-Valeraldehyde</v>
      </c>
      <c r="AB434" s="1" t="str">
        <v>n-Valeraldehyde</v>
      </c>
    </row>
    <row r="435" spans="1:28" x14ac:dyDescent="0.2">
      <c r="A435" s="340" t="s">
        <v>1589</v>
      </c>
      <c r="B435" s="174" t="s">
        <v>2123</v>
      </c>
      <c r="C435" s="174">
        <v>5</v>
      </c>
      <c r="D435" s="174" t="s">
        <v>635</v>
      </c>
      <c r="E435" s="138"/>
      <c r="I435" s="1" t="str">
        <v>o-Anisidine</v>
      </c>
      <c r="J435" s="1" t="str">
        <v>o-Anisidine</v>
      </c>
      <c r="K435" s="1" t="str">
        <v>o-Anisidine</v>
      </c>
      <c r="L435" s="1" t="str">
        <v>o-Anisidine</v>
      </c>
      <c r="M435" s="1" t="str">
        <v>o-Anisidine</v>
      </c>
      <c r="N435" s="1" t="str">
        <v>o-Anisidine</v>
      </c>
      <c r="O435" s="1" t="str">
        <v>o-Anisidine</v>
      </c>
      <c r="P435" s="1" t="str">
        <v>o-Anisidine</v>
      </c>
      <c r="Q435" s="1" t="str">
        <v>o-Anisidine</v>
      </c>
      <c r="R435" s="1" t="str">
        <v>o-Anisidine</v>
      </c>
      <c r="S435" s="1" t="str">
        <v>o-Anisidine</v>
      </c>
      <c r="T435" s="1" t="str">
        <v>o-Anisidine</v>
      </c>
      <c r="U435" s="1" t="str">
        <v>o-Anisidine</v>
      </c>
      <c r="V435" s="1" t="str">
        <v>o-Anisidine</v>
      </c>
      <c r="W435" s="1" t="str">
        <v>o-Anisidine</v>
      </c>
      <c r="X435" s="1" t="str">
        <v>o-Anisidine</v>
      </c>
      <c r="Y435" s="1" t="str">
        <v>o-Anisidine</v>
      </c>
      <c r="Z435" s="1" t="str">
        <v>o-Anisidine</v>
      </c>
      <c r="AA435" s="1" t="str">
        <v>o-Anisidine</v>
      </c>
      <c r="AB435" s="1" t="str">
        <v>o-Anisidine</v>
      </c>
    </row>
    <row r="436" spans="1:28" x14ac:dyDescent="0.2">
      <c r="A436" s="340" t="s">
        <v>984</v>
      </c>
      <c r="B436" s="174" t="s">
        <v>630</v>
      </c>
      <c r="C436" s="174">
        <v>1.6000000000000001E-3</v>
      </c>
      <c r="D436" s="174"/>
      <c r="E436" s="138"/>
      <c r="I436" s="1" t="str">
        <v>o-Chlorobenzylidene malononitrile</v>
      </c>
      <c r="J436" s="1" t="str">
        <v>o-Chlorobenzylidene malononitrile</v>
      </c>
      <c r="K436" s="1" t="str">
        <v>o-Chlorobenzylidene malononitrile</v>
      </c>
      <c r="L436" s="1" t="str">
        <v>o-Chlorobenzylidene malononitrile</v>
      </c>
      <c r="M436" s="1" t="str">
        <v>o-Chlorobenzylidene malononitrile</v>
      </c>
      <c r="N436" s="1" t="str">
        <v>o-Chlorobenzylidene malononitrile</v>
      </c>
      <c r="O436" s="1" t="str">
        <v>o-Chlorobenzylidene malononitrile</v>
      </c>
      <c r="P436" s="1" t="str">
        <v>o-Chlorobenzylidene malononitrile</v>
      </c>
      <c r="Q436" s="1" t="str">
        <v>o-Chlorobenzylidene malononitrile</v>
      </c>
      <c r="R436" s="1" t="str">
        <v>o-Chlorobenzylidene malononitrile</v>
      </c>
      <c r="S436" s="1" t="str">
        <v>o-Chlorobenzylidene malononitrile</v>
      </c>
      <c r="T436" s="1" t="str">
        <v>o-Chlorobenzylidene malononitrile</v>
      </c>
      <c r="U436" s="1" t="str">
        <v>o-Chlorobenzylidene malononitrile</v>
      </c>
      <c r="V436" s="1" t="str">
        <v>o-Chlorobenzylidene malononitrile</v>
      </c>
      <c r="W436" s="1" t="str">
        <v>o-Chlorobenzylidene malononitrile</v>
      </c>
      <c r="X436" s="1" t="str">
        <v>o-Chlorobenzylidene malononitrile</v>
      </c>
      <c r="Y436" s="1" t="str">
        <v>o-Chlorobenzylidene malononitrile</v>
      </c>
      <c r="Z436" s="1" t="str">
        <v>o-Chlorobenzylidene malononitrile</v>
      </c>
      <c r="AA436" s="1" t="str">
        <v>o-Chlorobenzylidene malononitrile</v>
      </c>
      <c r="AB436" s="1" t="str">
        <v>o-Chlorobenzylidene malononitrile</v>
      </c>
    </row>
    <row r="437" spans="1:28" x14ac:dyDescent="0.2">
      <c r="A437" s="340" t="s">
        <v>631</v>
      </c>
      <c r="B437" s="174" t="s">
        <v>632</v>
      </c>
      <c r="C437" s="174">
        <v>1</v>
      </c>
      <c r="D437" s="174"/>
      <c r="E437" s="138"/>
      <c r="I437" s="1" t="str">
        <v>o-Chlorostyrene</v>
      </c>
      <c r="J437" s="1" t="str">
        <v>o-Chlorostyrene</v>
      </c>
      <c r="K437" s="1" t="str">
        <v>o-Chlorostyrene</v>
      </c>
      <c r="L437" s="1" t="str">
        <v>o-Chlorostyrene</v>
      </c>
      <c r="M437" s="1" t="str">
        <v>o-Chlorostyrene</v>
      </c>
      <c r="N437" s="1" t="str">
        <v>o-Chlorostyrene</v>
      </c>
      <c r="O437" s="1" t="str">
        <v>o-Chlorostyrene</v>
      </c>
      <c r="P437" s="1" t="str">
        <v>o-Chlorostyrene</v>
      </c>
      <c r="Q437" s="1" t="str">
        <v>o-Chlorostyrene</v>
      </c>
      <c r="R437" s="1" t="str">
        <v>o-Chlorostyrene</v>
      </c>
      <c r="S437" s="1" t="str">
        <v>o-Chlorostyrene</v>
      </c>
      <c r="T437" s="1" t="str">
        <v>o-Chlorostyrene</v>
      </c>
      <c r="U437" s="1" t="str">
        <v>o-Chlorostyrene</v>
      </c>
      <c r="V437" s="1" t="str">
        <v>o-Chlorostyrene</v>
      </c>
      <c r="W437" s="1" t="str">
        <v>o-Chlorostyrene</v>
      </c>
      <c r="X437" s="1" t="str">
        <v>o-Chlorostyrene</v>
      </c>
      <c r="Y437" s="1" t="str">
        <v>o-Chlorostyrene</v>
      </c>
      <c r="Z437" s="1" t="str">
        <v>o-Chlorostyrene</v>
      </c>
      <c r="AA437" s="1" t="str">
        <v>o-Chlorostyrene</v>
      </c>
      <c r="AB437" s="1" t="str">
        <v>o-Chlorostyrene</v>
      </c>
    </row>
    <row r="438" spans="1:28" x14ac:dyDescent="0.2">
      <c r="A438" s="340" t="s">
        <v>633</v>
      </c>
      <c r="B438" s="174" t="s">
        <v>634</v>
      </c>
      <c r="C438" s="174">
        <v>0.11</v>
      </c>
      <c r="D438" s="174"/>
      <c r="E438" s="138"/>
      <c r="I438" s="1" t="str">
        <v>o-Chlorotoluene</v>
      </c>
      <c r="J438" s="1" t="str">
        <v>o-Chlorotoluene</v>
      </c>
      <c r="K438" s="1" t="str">
        <v>o-Chlorotoluene</v>
      </c>
      <c r="L438" s="1" t="str">
        <v>o-Chlorotoluene</v>
      </c>
      <c r="M438" s="1" t="str">
        <v>o-Chlorotoluene</v>
      </c>
      <c r="N438" s="1" t="str">
        <v>o-Chlorotoluene</v>
      </c>
      <c r="O438" s="1" t="str">
        <v>o-Chlorotoluene</v>
      </c>
      <c r="P438" s="1" t="str">
        <v>o-Chlorotoluene</v>
      </c>
      <c r="Q438" s="1" t="str">
        <v>o-Chlorotoluene</v>
      </c>
      <c r="R438" s="1" t="str">
        <v>o-Chlorotoluene</v>
      </c>
      <c r="S438" s="1" t="str">
        <v>o-Chlorotoluene</v>
      </c>
      <c r="T438" s="1" t="str">
        <v>o-Chlorotoluene</v>
      </c>
      <c r="U438" s="1" t="str">
        <v>o-Chlorotoluene</v>
      </c>
      <c r="V438" s="1" t="str">
        <v>o-Chlorotoluene</v>
      </c>
      <c r="W438" s="1" t="str">
        <v>o-Chlorotoluene</v>
      </c>
      <c r="X438" s="1" t="str">
        <v>o-Chlorotoluene</v>
      </c>
      <c r="Y438" s="1" t="str">
        <v>o-Chlorotoluene</v>
      </c>
      <c r="Z438" s="1" t="str">
        <v>o-Chlorotoluene</v>
      </c>
      <c r="AA438" s="1" t="str">
        <v>o-Chlorotoluene</v>
      </c>
      <c r="AB438" s="1" t="str">
        <v>o-Chlorotoluene</v>
      </c>
    </row>
    <row r="439" spans="1:28" x14ac:dyDescent="0.2">
      <c r="A439" s="340" t="s">
        <v>1590</v>
      </c>
      <c r="B439" s="174" t="s">
        <v>871</v>
      </c>
      <c r="C439" s="258">
        <v>0.1</v>
      </c>
      <c r="D439" s="174"/>
      <c r="E439" s="138"/>
      <c r="I439" s="1" t="str">
        <v>Octachloronaphthalene</v>
      </c>
      <c r="J439" s="1" t="str">
        <v>Octachloronaphthalene</v>
      </c>
      <c r="K439" s="1" t="str">
        <v>Octachloronaphthalene</v>
      </c>
      <c r="L439" s="1" t="str">
        <v>Octachloronaphthalene</v>
      </c>
      <c r="M439" s="1" t="str">
        <v>Octachloronaphthalene</v>
      </c>
      <c r="N439" s="1" t="str">
        <v>Octachloronaphthalene</v>
      </c>
      <c r="O439" s="1" t="str">
        <v>Octachloronaphthalene</v>
      </c>
      <c r="P439" s="1" t="str">
        <v>Octachloronaphthalene</v>
      </c>
      <c r="Q439" s="1" t="str">
        <v>Octachloronaphthalene</v>
      </c>
      <c r="R439" s="1" t="str">
        <v>Octachloronaphthalene</v>
      </c>
      <c r="S439" s="1" t="str">
        <v>Octachloronaphthalene</v>
      </c>
      <c r="T439" s="1" t="str">
        <v>Octachloronaphthalene</v>
      </c>
      <c r="U439" s="1" t="str">
        <v>Octachloronaphthalene</v>
      </c>
      <c r="V439" s="1" t="str">
        <v>Octachloronaphthalene</v>
      </c>
      <c r="W439" s="1" t="str">
        <v>Octachloronaphthalene</v>
      </c>
      <c r="X439" s="1" t="str">
        <v>Octachloronaphthalene</v>
      </c>
      <c r="Y439" s="1" t="str">
        <v>Octachloronaphthalene</v>
      </c>
      <c r="Z439" s="1" t="str">
        <v>Octachloronaphthalene</v>
      </c>
      <c r="AA439" s="1" t="str">
        <v>Octachloronaphthalene</v>
      </c>
      <c r="AB439" s="1" t="str">
        <v>Octachloronaphthalene</v>
      </c>
    </row>
    <row r="440" spans="1:28" x14ac:dyDescent="0.2">
      <c r="A440" s="340" t="s">
        <v>983</v>
      </c>
      <c r="B440" s="174" t="s">
        <v>871</v>
      </c>
      <c r="C440" s="258">
        <v>0.16</v>
      </c>
      <c r="D440" s="174"/>
      <c r="E440" s="138"/>
      <c r="I440" s="1" t="str">
        <v>o-Dichlorobenzene</v>
      </c>
      <c r="J440" s="1" t="str">
        <v>o-Dichlorobenzene</v>
      </c>
      <c r="K440" s="1" t="str">
        <v>o-Dichlorobenzene</v>
      </c>
      <c r="L440" s="1" t="str">
        <v>o-Dichlorobenzene</v>
      </c>
      <c r="M440" s="1" t="str">
        <v>o-Dichlorobenzene</v>
      </c>
      <c r="N440" s="1" t="str">
        <v>o-Dichlorobenzene</v>
      </c>
      <c r="O440" s="1" t="str">
        <v>o-Dichlorobenzene</v>
      </c>
      <c r="P440" s="1" t="str">
        <v>o-Dichlorobenzene</v>
      </c>
      <c r="Q440" s="1" t="str">
        <v>o-Dichlorobenzene</v>
      </c>
      <c r="R440" s="1" t="str">
        <v>o-Dichlorobenzene</v>
      </c>
      <c r="S440" s="1" t="str">
        <v>o-Dichlorobenzene</v>
      </c>
      <c r="T440" s="1" t="str">
        <v>o-Dichlorobenzene</v>
      </c>
      <c r="U440" s="1" t="str">
        <v>o-Dichlorobenzene</v>
      </c>
      <c r="V440" s="1" t="str">
        <v>o-Dichlorobenzene</v>
      </c>
      <c r="W440" s="1" t="str">
        <v>o-Dichlorobenzene</v>
      </c>
      <c r="X440" s="1" t="str">
        <v>o-Dichlorobenzene</v>
      </c>
      <c r="Y440" s="1" t="str">
        <v>o-Dichlorobenzene</v>
      </c>
      <c r="Z440" s="1" t="str">
        <v>o-Dichlorobenzene</v>
      </c>
      <c r="AA440" s="1" t="str">
        <v>o-Dichlorobenzene</v>
      </c>
      <c r="AB440" s="1" t="str">
        <v>o-Dichlorobenzene</v>
      </c>
    </row>
    <row r="441" spans="1:28" x14ac:dyDescent="0.2">
      <c r="A441" s="340" t="s">
        <v>1591</v>
      </c>
      <c r="B441" s="174" t="s">
        <v>871</v>
      </c>
      <c r="C441" s="258">
        <v>0.2</v>
      </c>
      <c r="D441" s="174"/>
      <c r="E441" s="138"/>
      <c r="I441" s="1" t="str">
        <v>Oil mist, mineral</v>
      </c>
      <c r="J441" s="1" t="str">
        <v>Oil mist, mineral</v>
      </c>
      <c r="K441" s="1" t="str">
        <v>Oil mist, mineral</v>
      </c>
      <c r="L441" s="1" t="str">
        <v>Oil mist, mineral</v>
      </c>
      <c r="M441" s="1" t="str">
        <v>Oil mist, mineral</v>
      </c>
      <c r="N441" s="1" t="str">
        <v>Oil mist, mineral</v>
      </c>
      <c r="O441" s="1" t="str">
        <v>Oil mist, mineral</v>
      </c>
      <c r="P441" s="1" t="str">
        <v>Oil mist, mineral</v>
      </c>
      <c r="Q441" s="1" t="str">
        <v>Oil mist, mineral</v>
      </c>
      <c r="R441" s="1" t="str">
        <v>Oil mist, mineral</v>
      </c>
      <c r="S441" s="1" t="str">
        <v>Oil mist, mineral</v>
      </c>
      <c r="T441" s="1" t="str">
        <v>Oil mist, mineral</v>
      </c>
      <c r="U441" s="1" t="str">
        <v>Oil mist, mineral</v>
      </c>
      <c r="V441" s="1" t="str">
        <v>Oil mist, mineral</v>
      </c>
      <c r="W441" s="1" t="str">
        <v>Oil mist, mineral</v>
      </c>
      <c r="X441" s="1" t="str">
        <v>Oil mist, mineral</v>
      </c>
      <c r="Y441" s="1" t="str">
        <v>Oil mist, mineral</v>
      </c>
      <c r="Z441" s="1" t="str">
        <v>Oil mist, mineral</v>
      </c>
      <c r="AA441" s="1" t="str">
        <v>Oil mist, mineral</v>
      </c>
      <c r="AB441" s="1" t="str">
        <v>Oil mist, mineral</v>
      </c>
    </row>
    <row r="442" spans="1:28" x14ac:dyDescent="0.2">
      <c r="A442" s="340" t="s">
        <v>637</v>
      </c>
      <c r="B442" s="174" t="s">
        <v>2200</v>
      </c>
      <c r="C442" s="174">
        <v>2</v>
      </c>
      <c r="D442" s="255"/>
      <c r="E442" s="168"/>
      <c r="I442" s="1" t="str">
        <v>o-Methylcyclohexanone</v>
      </c>
      <c r="J442" s="1" t="str">
        <v>o-Methylcyclohexanone</v>
      </c>
      <c r="K442" s="1" t="str">
        <v>o-Methylcyclohexanone</v>
      </c>
      <c r="L442" s="1" t="str">
        <v>o-Methylcyclohexanone</v>
      </c>
      <c r="M442" s="1" t="str">
        <v>o-Methylcyclohexanone</v>
      </c>
      <c r="N442" s="1" t="str">
        <v>o-Methylcyclohexanone</v>
      </c>
      <c r="O442" s="1" t="str">
        <v>o-Methylcyclohexanone</v>
      </c>
      <c r="P442" s="1" t="str">
        <v>o-Methylcyclohexanone</v>
      </c>
      <c r="Q442" s="1" t="str">
        <v>o-Methylcyclohexanone</v>
      </c>
      <c r="R442" s="1" t="str">
        <v>o-Methylcyclohexanone</v>
      </c>
      <c r="S442" s="1" t="str">
        <v>o-Methylcyclohexanone</v>
      </c>
      <c r="T442" s="1" t="str">
        <v>o-Methylcyclohexanone</v>
      </c>
      <c r="U442" s="1" t="str">
        <v>o-Methylcyclohexanone</v>
      </c>
      <c r="V442" s="1" t="str">
        <v>o-Methylcyclohexanone</v>
      </c>
      <c r="W442" s="1" t="str">
        <v>o-Methylcyclohexanone</v>
      </c>
      <c r="X442" s="1" t="str">
        <v>o-Methylcyclohexanone</v>
      </c>
      <c r="Y442" s="1" t="str">
        <v>o-Methylcyclohexanone</v>
      </c>
      <c r="Z442" s="1" t="str">
        <v>o-Methylcyclohexanone</v>
      </c>
      <c r="AA442" s="1" t="str">
        <v>o-Methylcyclohexanone</v>
      </c>
      <c r="AB442" s="1" t="str">
        <v>o-Methylcyclohexanone</v>
      </c>
    </row>
    <row r="443" spans="1:28" x14ac:dyDescent="0.2">
      <c r="A443" s="340" t="s">
        <v>1592</v>
      </c>
      <c r="B443" s="174" t="s">
        <v>2201</v>
      </c>
      <c r="C443" s="174">
        <v>0.5</v>
      </c>
      <c r="D443" s="255"/>
      <c r="E443" s="168"/>
      <c r="I443" s="1" t="str">
        <v>o-Phenylenediamine</v>
      </c>
      <c r="J443" s="1" t="str">
        <v>o-Phenylenediamine</v>
      </c>
      <c r="K443" s="1" t="str">
        <v>o-Phenylenediamine</v>
      </c>
      <c r="L443" s="1" t="str">
        <v>o-Phenylenediamine</v>
      </c>
      <c r="M443" s="1" t="str">
        <v>o-Phenylenediamine</v>
      </c>
      <c r="N443" s="1" t="str">
        <v>o-Phenylenediamine</v>
      </c>
      <c r="O443" s="1" t="str">
        <v>o-Phenylenediamine</v>
      </c>
      <c r="P443" s="1" t="str">
        <v>o-Phenylenediamine</v>
      </c>
      <c r="Q443" s="1" t="str">
        <v>o-Phenylenediamine</v>
      </c>
      <c r="R443" s="1" t="str">
        <v>o-Phenylenediamine</v>
      </c>
      <c r="S443" s="1" t="str">
        <v>o-Phenylenediamine</v>
      </c>
      <c r="T443" s="1" t="str">
        <v>o-Phenylenediamine</v>
      </c>
      <c r="U443" s="1" t="str">
        <v>o-Phenylenediamine</v>
      </c>
      <c r="V443" s="1" t="str">
        <v>o-Phenylenediamine</v>
      </c>
      <c r="W443" s="1" t="str">
        <v>o-Phenylenediamine</v>
      </c>
      <c r="X443" s="1" t="str">
        <v>o-Phenylenediamine</v>
      </c>
      <c r="Y443" s="1" t="str">
        <v>o-Phenylenediamine</v>
      </c>
      <c r="Z443" s="1" t="str">
        <v>o-Phenylenediamine</v>
      </c>
      <c r="AA443" s="1" t="str">
        <v>o-Phenylenediamine</v>
      </c>
      <c r="AB443" s="1" t="str">
        <v>o-Phenylenediamine</v>
      </c>
    </row>
    <row r="444" spans="1:28" x14ac:dyDescent="0.2">
      <c r="A444" s="340" t="s">
        <v>1593</v>
      </c>
      <c r="B444" s="174" t="s">
        <v>2201</v>
      </c>
      <c r="C444" s="174">
        <v>0.1</v>
      </c>
      <c r="D444" s="174"/>
      <c r="E444" s="138"/>
      <c r="I444" s="1" t="str">
        <v>o-sec-Butylphenol</v>
      </c>
      <c r="J444" s="1" t="str">
        <v>o-sec-Butylphenol</v>
      </c>
      <c r="K444" s="1" t="str">
        <v>o-sec-Butylphenol</v>
      </c>
      <c r="L444" s="1" t="str">
        <v>o-sec-Butylphenol</v>
      </c>
      <c r="M444" s="1" t="str">
        <v>o-sec-Butylphenol</v>
      </c>
      <c r="N444" s="1" t="str">
        <v>o-sec-Butylphenol</v>
      </c>
      <c r="O444" s="1" t="str">
        <v>o-sec-Butylphenol</v>
      </c>
      <c r="P444" s="1" t="str">
        <v>o-sec-Butylphenol</v>
      </c>
      <c r="Q444" s="1" t="str">
        <v>o-sec-Butylphenol</v>
      </c>
      <c r="R444" s="1" t="str">
        <v>o-sec-Butylphenol</v>
      </c>
      <c r="S444" s="1" t="str">
        <v>o-sec-Butylphenol</v>
      </c>
      <c r="T444" s="1" t="str">
        <v>o-sec-Butylphenol</v>
      </c>
      <c r="U444" s="1" t="str">
        <v>o-sec-Butylphenol</v>
      </c>
      <c r="V444" s="1" t="str">
        <v>o-sec-Butylphenol</v>
      </c>
      <c r="W444" s="1" t="str">
        <v>o-sec-Butylphenol</v>
      </c>
      <c r="X444" s="1" t="str">
        <v>o-sec-Butylphenol</v>
      </c>
      <c r="Y444" s="1" t="str">
        <v>o-sec-Butylphenol</v>
      </c>
      <c r="Z444" s="1" t="str">
        <v>o-sec-Butylphenol</v>
      </c>
      <c r="AA444" s="1" t="str">
        <v>o-sec-Butylphenol</v>
      </c>
      <c r="AB444" s="1" t="str">
        <v>o-sec-Butylphenol</v>
      </c>
    </row>
    <row r="445" spans="1:28" x14ac:dyDescent="0.2">
      <c r="A445" s="340" t="s">
        <v>982</v>
      </c>
      <c r="B445" s="255" t="s">
        <v>2123</v>
      </c>
      <c r="C445" s="255">
        <v>10</v>
      </c>
      <c r="D445" s="174"/>
      <c r="E445" s="138"/>
      <c r="I445" s="1" t="str">
        <v>Osmium tetroxide</v>
      </c>
      <c r="J445" s="1" t="str">
        <v>Osmium tetroxide</v>
      </c>
      <c r="K445" s="1" t="str">
        <v>Osmium tetroxide</v>
      </c>
      <c r="L445" s="1" t="str">
        <v>Osmium tetroxide</v>
      </c>
      <c r="M445" s="1" t="str">
        <v>Osmium tetroxide</v>
      </c>
      <c r="N445" s="1" t="str">
        <v>Osmium tetroxide</v>
      </c>
      <c r="O445" s="1" t="str">
        <v>Osmium tetroxide</v>
      </c>
      <c r="P445" s="1" t="str">
        <v>Osmium tetroxide</v>
      </c>
      <c r="Q445" s="1" t="str">
        <v>Osmium tetroxide</v>
      </c>
      <c r="R445" s="1" t="str">
        <v>Osmium tetroxide</v>
      </c>
      <c r="S445" s="1" t="str">
        <v>Osmium tetroxide</v>
      </c>
      <c r="T445" s="1" t="str">
        <v>Osmium tetroxide</v>
      </c>
      <c r="U445" s="1" t="str">
        <v>Osmium tetroxide</v>
      </c>
      <c r="V445" s="1" t="str">
        <v>Osmium tetroxide</v>
      </c>
      <c r="W445" s="1" t="str">
        <v>Osmium tetroxide</v>
      </c>
      <c r="X445" s="1" t="str">
        <v>Osmium tetroxide</v>
      </c>
      <c r="Y445" s="1" t="str">
        <v>Osmium tetroxide</v>
      </c>
      <c r="Z445" s="1" t="str">
        <v>Osmium tetroxide</v>
      </c>
      <c r="AA445" s="1" t="str">
        <v>Osmium tetroxide</v>
      </c>
      <c r="AB445" s="1" t="str">
        <v>Osmium tetroxide</v>
      </c>
    </row>
    <row r="446" spans="1:28" x14ac:dyDescent="0.2">
      <c r="A446" s="340" t="s">
        <v>1594</v>
      </c>
      <c r="B446" s="255" t="s">
        <v>2123</v>
      </c>
      <c r="C446" s="255">
        <v>3</v>
      </c>
      <c r="D446" s="174"/>
      <c r="E446" s="138"/>
      <c r="I446" s="1" t="str">
        <v>o-Toluidine</v>
      </c>
      <c r="J446" s="1" t="str">
        <v>o-Toluidine</v>
      </c>
      <c r="K446" s="1" t="str">
        <v>o-Toluidine</v>
      </c>
      <c r="L446" s="1" t="str">
        <v>o-Toluidine</v>
      </c>
      <c r="M446" s="1" t="str">
        <v>o-Toluidine</v>
      </c>
      <c r="N446" s="1" t="str">
        <v>o-Toluidine</v>
      </c>
      <c r="O446" s="1" t="str">
        <v>o-Toluidine</v>
      </c>
      <c r="P446" s="1" t="str">
        <v>o-Toluidine</v>
      </c>
      <c r="Q446" s="1" t="str">
        <v>o-Toluidine</v>
      </c>
      <c r="R446" s="1" t="str">
        <v>o-Toluidine</v>
      </c>
      <c r="S446" s="1" t="str">
        <v>o-Toluidine</v>
      </c>
      <c r="T446" s="1" t="str">
        <v>o-Toluidine</v>
      </c>
      <c r="U446" s="1" t="str">
        <v>o-Toluidine</v>
      </c>
      <c r="V446" s="1" t="str">
        <v>o-Toluidine</v>
      </c>
      <c r="W446" s="1" t="str">
        <v>o-Toluidine</v>
      </c>
      <c r="X446" s="1" t="str">
        <v>o-Toluidine</v>
      </c>
      <c r="Y446" s="1" t="str">
        <v>o-Toluidine</v>
      </c>
      <c r="Z446" s="1" t="str">
        <v>o-Toluidine</v>
      </c>
      <c r="AA446" s="1" t="str">
        <v>o-Toluidine</v>
      </c>
      <c r="AB446" s="1" t="str">
        <v>o-Toluidine</v>
      </c>
    </row>
    <row r="447" spans="1:28" x14ac:dyDescent="0.2">
      <c r="A447" s="340" t="s">
        <v>1595</v>
      </c>
      <c r="B447" s="174" t="s">
        <v>638</v>
      </c>
      <c r="C447" s="174">
        <v>1.2999999999999999E-2</v>
      </c>
      <c r="D447" s="174"/>
      <c r="E447" s="138"/>
      <c r="I447" s="1" t="str">
        <v>Oxalic acid</v>
      </c>
      <c r="J447" s="1" t="str">
        <v>Oxalic acid</v>
      </c>
      <c r="K447" s="1" t="str">
        <v>Oxalic acid</v>
      </c>
      <c r="L447" s="1" t="str">
        <v>Oxalic acid</v>
      </c>
      <c r="M447" s="1" t="str">
        <v>Oxalic acid</v>
      </c>
      <c r="N447" s="1" t="str">
        <v>Oxalic acid</v>
      </c>
      <c r="O447" s="1" t="str">
        <v>Oxalic acid</v>
      </c>
      <c r="P447" s="1" t="str">
        <v>Oxalic acid</v>
      </c>
      <c r="Q447" s="1" t="str">
        <v>Oxalic acid</v>
      </c>
      <c r="R447" s="1" t="str">
        <v>Oxalic acid</v>
      </c>
      <c r="S447" s="1" t="str">
        <v>Oxalic acid</v>
      </c>
      <c r="T447" s="1" t="str">
        <v>Oxalic acid</v>
      </c>
      <c r="U447" s="1" t="str">
        <v>Oxalic acid</v>
      </c>
      <c r="V447" s="1" t="str">
        <v>Oxalic acid</v>
      </c>
      <c r="W447" s="1" t="str">
        <v>Oxalic acid</v>
      </c>
      <c r="X447" s="1" t="str">
        <v>Oxalic acid</v>
      </c>
      <c r="Y447" s="1" t="str">
        <v>Oxalic acid</v>
      </c>
      <c r="Z447" s="1" t="str">
        <v>Oxalic acid</v>
      </c>
      <c r="AA447" s="1" t="str">
        <v>Oxalic acid</v>
      </c>
      <c r="AB447" s="1" t="str">
        <v>Oxalic acid</v>
      </c>
    </row>
    <row r="448" spans="1:28" x14ac:dyDescent="0.2">
      <c r="A448" s="340" t="s">
        <v>639</v>
      </c>
      <c r="B448" s="174" t="s">
        <v>640</v>
      </c>
      <c r="C448" s="174">
        <v>0.5</v>
      </c>
      <c r="D448" s="174"/>
      <c r="E448" s="138"/>
      <c r="I448" s="1" t="str">
        <v>Oxygen difluoride</v>
      </c>
      <c r="J448" s="1" t="str">
        <v>Oxygen difluoride</v>
      </c>
      <c r="K448" s="1" t="str">
        <v>Oxygen difluoride</v>
      </c>
      <c r="L448" s="1" t="str">
        <v>Oxygen difluoride</v>
      </c>
      <c r="M448" s="1" t="str">
        <v>Oxygen difluoride</v>
      </c>
      <c r="N448" s="1" t="str">
        <v>Oxygen difluoride</v>
      </c>
      <c r="O448" s="1" t="str">
        <v>Oxygen difluoride</v>
      </c>
      <c r="P448" s="1" t="str">
        <v>Oxygen difluoride</v>
      </c>
      <c r="Q448" s="1" t="str">
        <v>Oxygen difluoride</v>
      </c>
      <c r="R448" s="1" t="str">
        <v>Oxygen difluoride</v>
      </c>
      <c r="S448" s="1" t="str">
        <v>Oxygen difluoride</v>
      </c>
      <c r="T448" s="1" t="str">
        <v>Oxygen difluoride</v>
      </c>
      <c r="U448" s="1" t="str">
        <v>Oxygen difluoride</v>
      </c>
      <c r="V448" s="1" t="str">
        <v>Oxygen difluoride</v>
      </c>
      <c r="W448" s="1" t="str">
        <v>Oxygen difluoride</v>
      </c>
      <c r="X448" s="1" t="str">
        <v>Oxygen difluoride</v>
      </c>
      <c r="Y448" s="1" t="str">
        <v>Oxygen difluoride</v>
      </c>
      <c r="Z448" s="1" t="str">
        <v>Oxygen difluoride</v>
      </c>
      <c r="AA448" s="1" t="str">
        <v>Oxygen difluoride</v>
      </c>
      <c r="AB448" s="1" t="str">
        <v>Oxygen difluoride</v>
      </c>
    </row>
    <row r="449" spans="1:28" x14ac:dyDescent="0.2">
      <c r="A449" s="340" t="s">
        <v>1455</v>
      </c>
      <c r="B449" s="174" t="s">
        <v>641</v>
      </c>
      <c r="C449" s="174">
        <v>0.5</v>
      </c>
      <c r="D449" s="174"/>
      <c r="E449" s="138"/>
      <c r="I449" s="1" t="str">
        <v>Ozone - Heavy work</v>
      </c>
      <c r="J449" s="1" t="str">
        <v>Ozone - Heavy work</v>
      </c>
      <c r="K449" s="1" t="str">
        <v>Ozone - Heavy work</v>
      </c>
      <c r="L449" s="1" t="str">
        <v>Ozone - Heavy work</v>
      </c>
      <c r="M449" s="1" t="str">
        <v>Ozone - Heavy work</v>
      </c>
      <c r="N449" s="1" t="str">
        <v>Ozone - Heavy work</v>
      </c>
      <c r="O449" s="1" t="str">
        <v>Ozone - Heavy work</v>
      </c>
      <c r="P449" s="1" t="str">
        <v>Ozone - Heavy work</v>
      </c>
      <c r="Q449" s="1" t="str">
        <v>Ozone - Heavy work</v>
      </c>
      <c r="R449" s="1" t="str">
        <v>Ozone - Heavy work</v>
      </c>
      <c r="S449" s="1" t="str">
        <v>Ozone - Heavy work</v>
      </c>
      <c r="T449" s="1" t="str">
        <v>Ozone - Heavy work</v>
      </c>
      <c r="U449" s="1" t="str">
        <v>Ozone - Heavy work</v>
      </c>
      <c r="V449" s="1" t="str">
        <v>Ozone - Heavy work</v>
      </c>
      <c r="W449" s="1" t="str">
        <v>Ozone - Heavy work</v>
      </c>
      <c r="X449" s="1" t="str">
        <v>Ozone - Heavy work</v>
      </c>
      <c r="Y449" s="1" t="str">
        <v>Ozone - Heavy work</v>
      </c>
      <c r="Z449" s="1" t="str">
        <v>Ozone - Heavy work</v>
      </c>
      <c r="AA449" s="1" t="str">
        <v>Ozone - Heavy work</v>
      </c>
      <c r="AB449" s="1" t="str">
        <v>Ozone - Heavy work</v>
      </c>
    </row>
    <row r="450" spans="1:28" x14ac:dyDescent="0.2">
      <c r="A450" s="340" t="s">
        <v>1596</v>
      </c>
      <c r="B450" s="174" t="s">
        <v>2202</v>
      </c>
      <c r="C450" s="174">
        <v>0.5</v>
      </c>
      <c r="D450" s="174"/>
      <c r="E450" s="138"/>
      <c r="I450" s="1" t="str">
        <v>Ozone - Light work</v>
      </c>
      <c r="J450" s="1" t="str">
        <v>Ozone - Light work</v>
      </c>
      <c r="K450" s="1" t="str">
        <v>Ozone - Light work</v>
      </c>
      <c r="L450" s="1" t="str">
        <v>Ozone - Light work</v>
      </c>
      <c r="M450" s="1" t="str">
        <v>Ozone - Light work</v>
      </c>
      <c r="N450" s="1" t="str">
        <v>Ozone - Light work</v>
      </c>
      <c r="O450" s="1" t="str">
        <v>Ozone - Light work</v>
      </c>
      <c r="P450" s="1" t="str">
        <v>Ozone - Light work</v>
      </c>
      <c r="Q450" s="1" t="str">
        <v>Ozone - Light work</v>
      </c>
      <c r="R450" s="1" t="str">
        <v>Ozone - Light work</v>
      </c>
      <c r="S450" s="1" t="str">
        <v>Ozone - Light work</v>
      </c>
      <c r="T450" s="1" t="str">
        <v>Ozone - Light work</v>
      </c>
      <c r="U450" s="1" t="str">
        <v>Ozone - Light work</v>
      </c>
      <c r="V450" s="1" t="str">
        <v>Ozone - Light work</v>
      </c>
      <c r="W450" s="1" t="str">
        <v>Ozone - Light work</v>
      </c>
      <c r="X450" s="1" t="str">
        <v>Ozone - Light work</v>
      </c>
      <c r="Y450" s="1" t="str">
        <v>Ozone - Light work</v>
      </c>
      <c r="Z450" s="1" t="str">
        <v>Ozone - Light work</v>
      </c>
      <c r="AA450" s="1" t="str">
        <v>Ozone - Light work</v>
      </c>
      <c r="AB450" s="1" t="str">
        <v>Ozone - Light work</v>
      </c>
    </row>
    <row r="451" spans="1:28" x14ac:dyDescent="0.2">
      <c r="A451" s="340" t="s">
        <v>1113</v>
      </c>
      <c r="B451" s="256" t="s">
        <v>1114</v>
      </c>
      <c r="C451" s="256">
        <v>10</v>
      </c>
      <c r="D451" s="174" t="s">
        <v>644</v>
      </c>
      <c r="E451" s="138"/>
      <c r="I451" s="1" t="str">
        <v>Ozone - Moderate work</v>
      </c>
      <c r="J451" s="1" t="str">
        <v>Ozone - Moderate work</v>
      </c>
      <c r="K451" s="1" t="str">
        <v>Ozone - Moderate work</v>
      </c>
      <c r="L451" s="1" t="str">
        <v>Ozone - Moderate work</v>
      </c>
      <c r="M451" s="1" t="str">
        <v>Ozone - Moderate work</v>
      </c>
      <c r="N451" s="1" t="str">
        <v>Ozone - Moderate work</v>
      </c>
      <c r="O451" s="1" t="str">
        <v>Ozone - Moderate work</v>
      </c>
      <c r="P451" s="1" t="str">
        <v>Ozone - Moderate work</v>
      </c>
      <c r="Q451" s="1" t="str">
        <v>Ozone - Moderate work</v>
      </c>
      <c r="R451" s="1" t="str">
        <v>Ozone - Moderate work</v>
      </c>
      <c r="S451" s="1" t="str">
        <v>Ozone - Moderate work</v>
      </c>
      <c r="T451" s="1" t="str">
        <v>Ozone - Moderate work</v>
      </c>
      <c r="U451" s="1" t="str">
        <v>Ozone - Moderate work</v>
      </c>
      <c r="V451" s="1" t="str">
        <v>Ozone - Moderate work</v>
      </c>
      <c r="W451" s="1" t="str">
        <v>Ozone - Moderate work</v>
      </c>
      <c r="X451" s="1" t="str">
        <v>Ozone - Moderate work</v>
      </c>
      <c r="Y451" s="1" t="str">
        <v>Ozone - Moderate work</v>
      </c>
      <c r="Z451" s="1" t="str">
        <v>Ozone - Moderate work</v>
      </c>
      <c r="AA451" s="1" t="str">
        <v>Ozone - Moderate work</v>
      </c>
      <c r="AB451" s="1" t="str">
        <v>Ozone - Moderate work</v>
      </c>
    </row>
    <row r="452" spans="1:28" x14ac:dyDescent="0.2">
      <c r="A452" s="340" t="s">
        <v>642</v>
      </c>
      <c r="B452" s="174" t="s">
        <v>643</v>
      </c>
      <c r="C452" s="174">
        <v>0.76</v>
      </c>
      <c r="D452" s="174"/>
      <c r="E452" s="138"/>
      <c r="I452" s="1" t="str">
        <v>p-Anisidine</v>
      </c>
      <c r="J452" s="1" t="str">
        <v>p-Anisidine</v>
      </c>
      <c r="K452" s="1" t="str">
        <v>p-Anisidine</v>
      </c>
      <c r="L452" s="1" t="str">
        <v>p-Anisidine</v>
      </c>
      <c r="M452" s="1" t="str">
        <v>p-Anisidine</v>
      </c>
      <c r="N452" s="1" t="str">
        <v>p-Anisidine</v>
      </c>
      <c r="O452" s="1" t="str">
        <v>p-Anisidine</v>
      </c>
      <c r="P452" s="1" t="str">
        <v>p-Anisidine</v>
      </c>
      <c r="Q452" s="1" t="str">
        <v>p-Anisidine</v>
      </c>
      <c r="R452" s="1" t="str">
        <v>p-Anisidine</v>
      </c>
      <c r="S452" s="1" t="str">
        <v>p-Anisidine</v>
      </c>
      <c r="T452" s="1" t="str">
        <v>p-Anisidine</v>
      </c>
      <c r="U452" s="1" t="str">
        <v>p-Anisidine</v>
      </c>
      <c r="V452" s="1" t="str">
        <v>p-Anisidine</v>
      </c>
      <c r="W452" s="1" t="str">
        <v>p-Anisidine</v>
      </c>
      <c r="X452" s="1" t="str">
        <v>p-Anisidine</v>
      </c>
      <c r="Y452" s="1" t="str">
        <v>p-Anisidine</v>
      </c>
      <c r="Z452" s="1" t="str">
        <v>p-Anisidine</v>
      </c>
      <c r="AA452" s="1" t="str">
        <v>p-Anisidine</v>
      </c>
      <c r="AB452" s="1" t="str">
        <v>p-Anisidine</v>
      </c>
    </row>
    <row r="453" spans="1:28" x14ac:dyDescent="0.2">
      <c r="A453" s="340" t="s">
        <v>645</v>
      </c>
      <c r="B453" s="174" t="s">
        <v>646</v>
      </c>
      <c r="C453" s="174">
        <v>13</v>
      </c>
      <c r="D453" s="174"/>
      <c r="E453" s="138"/>
      <c r="I453" s="1" t="str">
        <v>Paraffin wax fume</v>
      </c>
      <c r="J453" s="1" t="str">
        <v>Paraffin wax fume</v>
      </c>
      <c r="K453" s="1" t="str">
        <v>Paraffin wax fume</v>
      </c>
      <c r="L453" s="1" t="str">
        <v>Paraffin wax fume</v>
      </c>
      <c r="M453" s="1" t="str">
        <v>Paraffin wax fume</v>
      </c>
      <c r="N453" s="1" t="str">
        <v>Paraffin wax fume</v>
      </c>
      <c r="O453" s="1" t="str">
        <v>Paraffin wax fume</v>
      </c>
      <c r="P453" s="1" t="str">
        <v>Paraffin wax fume</v>
      </c>
      <c r="Q453" s="1" t="str">
        <v>Paraffin wax fume</v>
      </c>
      <c r="R453" s="1" t="str">
        <v>Paraffin wax fume</v>
      </c>
      <c r="S453" s="1" t="str">
        <v>Paraffin wax fume</v>
      </c>
      <c r="T453" s="1" t="str">
        <v>Paraffin wax fume</v>
      </c>
      <c r="U453" s="1" t="str">
        <v>Paraffin wax fume</v>
      </c>
      <c r="V453" s="1" t="str">
        <v>Paraffin wax fume</v>
      </c>
      <c r="W453" s="1" t="str">
        <v>Paraffin wax fume</v>
      </c>
      <c r="X453" s="1" t="str">
        <v>Paraffin wax fume</v>
      </c>
      <c r="Y453" s="1" t="str">
        <v>Paraffin wax fume</v>
      </c>
      <c r="Z453" s="1" t="str">
        <v>Paraffin wax fume</v>
      </c>
      <c r="AA453" s="1" t="str">
        <v>Paraffin wax fume</v>
      </c>
      <c r="AB453" s="1" t="str">
        <v>Paraffin wax fume</v>
      </c>
    </row>
    <row r="454" spans="1:28" x14ac:dyDescent="0.2">
      <c r="A454" s="340" t="s">
        <v>647</v>
      </c>
      <c r="B454" s="174" t="s">
        <v>648</v>
      </c>
      <c r="C454" s="174">
        <v>8.2000000000000003E-2</v>
      </c>
      <c r="D454" s="174"/>
      <c r="E454" s="138"/>
      <c r="I454" s="1" t="str">
        <v>Paraquat - Respirable fraction</v>
      </c>
      <c r="J454" s="1" t="str">
        <v>Paraquat - Respirable fraction</v>
      </c>
      <c r="K454" s="1" t="str">
        <v>Paraquat - Respirable fraction</v>
      </c>
      <c r="L454" s="1" t="str">
        <v>Paraquat - Respirable fraction</v>
      </c>
      <c r="M454" s="1" t="str">
        <v>Paraquat - Respirable fraction</v>
      </c>
      <c r="N454" s="1" t="str">
        <v>Paraquat - Respirable fraction</v>
      </c>
      <c r="O454" s="1" t="str">
        <v>Paraquat - Respirable fraction</v>
      </c>
      <c r="P454" s="1" t="str">
        <v>Paraquat - Respirable fraction</v>
      </c>
      <c r="Q454" s="1" t="str">
        <v>Paraquat - Respirable fraction</v>
      </c>
      <c r="R454" s="1" t="str">
        <v>Paraquat - Respirable fraction</v>
      </c>
      <c r="S454" s="1" t="str">
        <v>Paraquat - Respirable fraction</v>
      </c>
      <c r="T454" s="1" t="str">
        <v>Paraquat - Respirable fraction</v>
      </c>
      <c r="U454" s="1" t="str">
        <v>Paraquat - Respirable fraction</v>
      </c>
      <c r="V454" s="1" t="str">
        <v>Paraquat - Respirable fraction</v>
      </c>
      <c r="W454" s="1" t="str">
        <v>Paraquat - Respirable fraction</v>
      </c>
      <c r="X454" s="1" t="str">
        <v>Paraquat - Respirable fraction</v>
      </c>
      <c r="Y454" s="1" t="str">
        <v>Paraquat - Respirable fraction</v>
      </c>
      <c r="Z454" s="1" t="str">
        <v>Paraquat - Respirable fraction</v>
      </c>
      <c r="AA454" s="1" t="str">
        <v>Paraquat - Respirable fraction</v>
      </c>
      <c r="AB454" s="1" t="str">
        <v>Paraquat - Respirable fraction</v>
      </c>
    </row>
    <row r="455" spans="1:28" x14ac:dyDescent="0.2">
      <c r="A455" s="340" t="s">
        <v>981</v>
      </c>
      <c r="B455" s="174" t="s">
        <v>649</v>
      </c>
      <c r="C455" s="174">
        <v>10</v>
      </c>
      <c r="D455" s="174"/>
      <c r="E455" s="138"/>
      <c r="I455" s="1" t="str">
        <v>Paraquat - Total particulate</v>
      </c>
      <c r="J455" s="1" t="str">
        <v>Paraquat - Total particulate</v>
      </c>
      <c r="K455" s="1" t="str">
        <v>Paraquat - Total particulate</v>
      </c>
      <c r="L455" s="1" t="str">
        <v>Paraquat - Total particulate</v>
      </c>
      <c r="M455" s="1" t="str">
        <v>Paraquat - Total particulate</v>
      </c>
      <c r="N455" s="1" t="str">
        <v>Paraquat - Total particulate</v>
      </c>
      <c r="O455" s="1" t="str">
        <v>Paraquat - Total particulate</v>
      </c>
      <c r="P455" s="1" t="str">
        <v>Paraquat - Total particulate</v>
      </c>
      <c r="Q455" s="1" t="str">
        <v>Paraquat - Total particulate</v>
      </c>
      <c r="R455" s="1" t="str">
        <v>Paraquat - Total particulate</v>
      </c>
      <c r="S455" s="1" t="str">
        <v>Paraquat - Total particulate</v>
      </c>
      <c r="T455" s="1" t="str">
        <v>Paraquat - Total particulate</v>
      </c>
      <c r="U455" s="1" t="str">
        <v>Paraquat - Total particulate</v>
      </c>
      <c r="V455" s="1" t="str">
        <v>Paraquat - Total particulate</v>
      </c>
      <c r="W455" s="1" t="str">
        <v>Paraquat - Total particulate</v>
      </c>
      <c r="X455" s="1" t="str">
        <v>Paraquat - Total particulate</v>
      </c>
      <c r="Y455" s="1" t="str">
        <v>Paraquat - Total particulate</v>
      </c>
      <c r="Z455" s="1" t="str">
        <v>Paraquat - Total particulate</v>
      </c>
      <c r="AA455" s="1" t="str">
        <v>Paraquat - Total particulate</v>
      </c>
      <c r="AB455" s="1" t="str">
        <v>Paraquat - Total particulate</v>
      </c>
    </row>
    <row r="456" spans="1:28" x14ac:dyDescent="0.2">
      <c r="A456" s="340" t="s">
        <v>979</v>
      </c>
      <c r="B456" s="174" t="s">
        <v>650</v>
      </c>
      <c r="C456" s="174">
        <v>0.1</v>
      </c>
      <c r="D456" s="174"/>
      <c r="E456" s="138"/>
      <c r="I456" s="1" t="str">
        <v>Particulates Not Otherwise Classified - Inhalable</v>
      </c>
      <c r="J456" s="1" t="str">
        <v>Particulates Not Otherwise Classified - Inhalable</v>
      </c>
      <c r="K456" s="1" t="str">
        <v>Particulates Not Otherwise Classified - Inhalable</v>
      </c>
      <c r="L456" s="1" t="str">
        <v>Particulates Not Otherwise Classified - Inhalable</v>
      </c>
      <c r="M456" s="1" t="str">
        <v>Particulates Not Otherwise Classified - Inhalable</v>
      </c>
      <c r="N456" s="1" t="str">
        <v>Particulates Not Otherwise Classified - Inhalable</v>
      </c>
      <c r="O456" s="1" t="str">
        <v>Particulates Not Otherwise Classified - Inhalable</v>
      </c>
      <c r="P456" s="1" t="str">
        <v>Particulates Not Otherwise Classified - Inhalable</v>
      </c>
      <c r="Q456" s="1" t="str">
        <v>Particulates Not Otherwise Classified - Inhalable</v>
      </c>
      <c r="R456" s="1" t="str">
        <v>Particulates Not Otherwise Classified - Inhalable</v>
      </c>
      <c r="S456" s="1" t="str">
        <v>Particulates Not Otherwise Classified - Inhalable</v>
      </c>
      <c r="T456" s="1" t="str">
        <v>Particulates Not Otherwise Classified - Inhalable</v>
      </c>
      <c r="U456" s="1" t="str">
        <v>Particulates Not Otherwise Classified - Inhalable</v>
      </c>
      <c r="V456" s="1" t="str">
        <v>Particulates Not Otherwise Classified - Inhalable</v>
      </c>
      <c r="W456" s="1" t="str">
        <v>Particulates Not Otherwise Classified - Inhalable</v>
      </c>
      <c r="X456" s="1" t="str">
        <v>Particulates Not Otherwise Classified - Inhalable</v>
      </c>
      <c r="Y456" s="1" t="str">
        <v>Particulates Not Otherwise Classified - Inhalable</v>
      </c>
      <c r="Z456" s="1" t="str">
        <v>Particulates Not Otherwise Classified - Inhalable</v>
      </c>
      <c r="AA456" s="1" t="str">
        <v>Particulates Not Otherwise Classified - Inhalable</v>
      </c>
      <c r="AB456" s="1" t="str">
        <v>Particulates Not Otherwise Classified - Inhalable</v>
      </c>
    </row>
    <row r="457" spans="1:28" x14ac:dyDescent="0.2">
      <c r="A457" s="340" t="s">
        <v>980</v>
      </c>
      <c r="B457" s="174" t="s">
        <v>651</v>
      </c>
      <c r="C457" s="174">
        <v>0.1</v>
      </c>
      <c r="D457" s="174"/>
      <c r="E457" s="138"/>
      <c r="I457" s="1" t="str">
        <v>Particulates Not Otherwise Classified - Respirable</v>
      </c>
      <c r="J457" s="1" t="str">
        <v>Particulates Not Otherwise Classified - Respirable</v>
      </c>
      <c r="K457" s="1" t="str">
        <v>Particulates Not Otherwise Classified - Respirable</v>
      </c>
      <c r="L457" s="1" t="str">
        <v>Particulates Not Otherwise Classified - Respirable</v>
      </c>
      <c r="M457" s="1" t="str">
        <v>Particulates Not Otherwise Classified - Respirable</v>
      </c>
      <c r="N457" s="1" t="str">
        <v>Particulates Not Otherwise Classified - Respirable</v>
      </c>
      <c r="O457" s="1" t="str">
        <v>Particulates Not Otherwise Classified - Respirable</v>
      </c>
      <c r="P457" s="1" t="str">
        <v>Particulates Not Otherwise Classified - Respirable</v>
      </c>
      <c r="Q457" s="1" t="str">
        <v>Particulates Not Otherwise Classified - Respirable</v>
      </c>
      <c r="R457" s="1" t="str">
        <v>Particulates Not Otherwise Classified - Respirable</v>
      </c>
      <c r="S457" s="1" t="str">
        <v>Particulates Not Otherwise Classified - Respirable</v>
      </c>
      <c r="T457" s="1" t="str">
        <v>Particulates Not Otherwise Classified - Respirable</v>
      </c>
      <c r="U457" s="1" t="str">
        <v>Particulates Not Otherwise Classified - Respirable</v>
      </c>
      <c r="V457" s="1" t="str">
        <v>Particulates Not Otherwise Classified - Respirable</v>
      </c>
      <c r="W457" s="1" t="str">
        <v>Particulates Not Otherwise Classified - Respirable</v>
      </c>
      <c r="X457" s="1" t="str">
        <v>Particulates Not Otherwise Classified - Respirable</v>
      </c>
      <c r="Y457" s="1" t="str">
        <v>Particulates Not Otherwise Classified - Respirable</v>
      </c>
      <c r="Z457" s="1" t="str">
        <v>Particulates Not Otherwise Classified - Respirable</v>
      </c>
      <c r="AA457" s="1" t="str">
        <v>Particulates Not Otherwise Classified - Respirable</v>
      </c>
      <c r="AB457" s="1" t="str">
        <v>Particulates Not Otherwise Classified - Respirable</v>
      </c>
    </row>
    <row r="458" spans="1:28" x14ac:dyDescent="0.2">
      <c r="A458" s="340" t="s">
        <v>1597</v>
      </c>
      <c r="B458" s="174" t="s">
        <v>652</v>
      </c>
      <c r="C458" s="174">
        <v>0.1</v>
      </c>
      <c r="D458" s="174"/>
      <c r="E458" s="138"/>
      <c r="I458" s="1" t="str">
        <v>p-Benzoquinone</v>
      </c>
      <c r="J458" s="1" t="str">
        <v>p-Benzoquinone</v>
      </c>
      <c r="K458" s="1" t="str">
        <v>p-Benzoquinone</v>
      </c>
      <c r="L458" s="1" t="str">
        <v>p-Benzoquinone</v>
      </c>
      <c r="M458" s="1" t="str">
        <v>p-Benzoquinone</v>
      </c>
      <c r="N458" s="1" t="str">
        <v>p-Benzoquinone</v>
      </c>
      <c r="O458" s="1" t="str">
        <v>p-Benzoquinone</v>
      </c>
      <c r="P458" s="1" t="str">
        <v>p-Benzoquinone</v>
      </c>
      <c r="Q458" s="1" t="str">
        <v>p-Benzoquinone</v>
      </c>
      <c r="R458" s="1" t="str">
        <v>p-Benzoquinone</v>
      </c>
      <c r="S458" s="1" t="str">
        <v>p-Benzoquinone</v>
      </c>
      <c r="T458" s="1" t="str">
        <v>p-Benzoquinone</v>
      </c>
      <c r="U458" s="1" t="str">
        <v>p-Benzoquinone</v>
      </c>
      <c r="V458" s="1" t="str">
        <v>p-Benzoquinone</v>
      </c>
      <c r="W458" s="1" t="str">
        <v>p-Benzoquinone</v>
      </c>
      <c r="X458" s="1" t="str">
        <v>p-Benzoquinone</v>
      </c>
      <c r="Y458" s="1" t="str">
        <v>p-Benzoquinone</v>
      </c>
      <c r="Z458" s="1" t="str">
        <v>p-Benzoquinone</v>
      </c>
      <c r="AA458" s="1" t="str">
        <v>p-Benzoquinone</v>
      </c>
      <c r="AB458" s="1" t="str">
        <v>p-Benzoquinone</v>
      </c>
    </row>
    <row r="459" spans="1:28" x14ac:dyDescent="0.2">
      <c r="A459" s="340" t="s">
        <v>653</v>
      </c>
      <c r="B459" s="174" t="s">
        <v>654</v>
      </c>
      <c r="C459" s="174">
        <v>19</v>
      </c>
      <c r="D459" s="174"/>
      <c r="E459" s="138"/>
      <c r="I459" s="1" t="str">
        <v>p-Dichlorobenzene</v>
      </c>
      <c r="J459" s="1" t="str">
        <v>p-Dichlorobenzene</v>
      </c>
      <c r="K459" s="1" t="str">
        <v>p-Dichlorobenzene</v>
      </c>
      <c r="L459" s="1" t="str">
        <v>p-Dichlorobenzene</v>
      </c>
      <c r="M459" s="1" t="str">
        <v>p-Dichlorobenzene</v>
      </c>
      <c r="N459" s="1" t="str">
        <v>p-Dichlorobenzene</v>
      </c>
      <c r="O459" s="1" t="str">
        <v>p-Dichlorobenzene</v>
      </c>
      <c r="P459" s="1" t="str">
        <v>p-Dichlorobenzene</v>
      </c>
      <c r="Q459" s="1" t="str">
        <v>p-Dichlorobenzene</v>
      </c>
      <c r="R459" s="1" t="str">
        <v>p-Dichlorobenzene</v>
      </c>
      <c r="S459" s="1" t="str">
        <v>p-Dichlorobenzene</v>
      </c>
      <c r="T459" s="1" t="str">
        <v>p-Dichlorobenzene</v>
      </c>
      <c r="U459" s="1" t="str">
        <v>p-Dichlorobenzene</v>
      </c>
      <c r="V459" s="1" t="str">
        <v>p-Dichlorobenzene</v>
      </c>
      <c r="W459" s="1" t="str">
        <v>p-Dichlorobenzene</v>
      </c>
      <c r="X459" s="1" t="str">
        <v>p-Dichlorobenzene</v>
      </c>
      <c r="Y459" s="1" t="str">
        <v>p-Dichlorobenzene</v>
      </c>
      <c r="Z459" s="1" t="str">
        <v>p-Dichlorobenzene</v>
      </c>
      <c r="AA459" s="1" t="str">
        <v>p-Dichlorobenzene</v>
      </c>
      <c r="AB459" s="1" t="str">
        <v>p-Dichlorobenzene</v>
      </c>
    </row>
    <row r="460" spans="1:28" x14ac:dyDescent="0.2">
      <c r="A460" s="340" t="s">
        <v>655</v>
      </c>
      <c r="B460" s="174" t="s">
        <v>656</v>
      </c>
      <c r="C460" s="255">
        <v>5</v>
      </c>
      <c r="D460" s="174"/>
      <c r="E460" s="138"/>
      <c r="I460" s="1" t="str">
        <v>Pentaborane</v>
      </c>
      <c r="J460" s="1" t="str">
        <v>Pentaborane</v>
      </c>
      <c r="K460" s="1" t="str">
        <v>Pentaborane</v>
      </c>
      <c r="L460" s="1" t="str">
        <v>Pentaborane</v>
      </c>
      <c r="M460" s="1" t="str">
        <v>Pentaborane</v>
      </c>
      <c r="N460" s="1" t="str">
        <v>Pentaborane</v>
      </c>
      <c r="O460" s="1" t="str">
        <v>Pentaborane</v>
      </c>
      <c r="P460" s="1" t="str">
        <v>Pentaborane</v>
      </c>
      <c r="Q460" s="1" t="str">
        <v>Pentaborane</v>
      </c>
      <c r="R460" s="1" t="str">
        <v>Pentaborane</v>
      </c>
      <c r="S460" s="1" t="str">
        <v>Pentaborane</v>
      </c>
      <c r="T460" s="1" t="str">
        <v>Pentaborane</v>
      </c>
      <c r="U460" s="1" t="str">
        <v>Pentaborane</v>
      </c>
      <c r="V460" s="1" t="str">
        <v>Pentaborane</v>
      </c>
      <c r="W460" s="1" t="str">
        <v>Pentaborane</v>
      </c>
      <c r="X460" s="1" t="str">
        <v>Pentaborane</v>
      </c>
      <c r="Y460" s="1" t="str">
        <v>Pentaborane</v>
      </c>
      <c r="Z460" s="1" t="str">
        <v>Pentaborane</v>
      </c>
      <c r="AA460" s="1" t="str">
        <v>Pentaborane</v>
      </c>
      <c r="AB460" s="1" t="str">
        <v>Pentaborane</v>
      </c>
    </row>
    <row r="461" spans="1:28" x14ac:dyDescent="0.2">
      <c r="A461" s="340" t="s">
        <v>657</v>
      </c>
      <c r="B461" s="174" t="s">
        <v>658</v>
      </c>
      <c r="C461" s="255">
        <v>0.1</v>
      </c>
      <c r="D461" s="174"/>
      <c r="E461" s="138"/>
      <c r="I461" s="1" t="str">
        <v>Pentachloronaphthalene</v>
      </c>
      <c r="J461" s="1" t="str">
        <v>Pentachloronaphthalene</v>
      </c>
      <c r="K461" s="1" t="str">
        <v>Pentachloronaphthalene</v>
      </c>
      <c r="L461" s="1" t="str">
        <v>Pentachloronaphthalene</v>
      </c>
      <c r="M461" s="1" t="str">
        <v>Pentachloronaphthalene</v>
      </c>
      <c r="N461" s="1" t="str">
        <v>Pentachloronaphthalene</v>
      </c>
      <c r="O461" s="1" t="str">
        <v>Pentachloronaphthalene</v>
      </c>
      <c r="P461" s="1" t="str">
        <v>Pentachloronaphthalene</v>
      </c>
      <c r="Q461" s="1" t="str">
        <v>Pentachloronaphthalene</v>
      </c>
      <c r="R461" s="1" t="str">
        <v>Pentachloronaphthalene</v>
      </c>
      <c r="S461" s="1" t="str">
        <v>Pentachloronaphthalene</v>
      </c>
      <c r="T461" s="1" t="str">
        <v>Pentachloronaphthalene</v>
      </c>
      <c r="U461" s="1" t="str">
        <v>Pentachloronaphthalene</v>
      </c>
      <c r="V461" s="1" t="str">
        <v>Pentachloronaphthalene</v>
      </c>
      <c r="W461" s="1" t="str">
        <v>Pentachloronaphthalene</v>
      </c>
      <c r="X461" s="1" t="str">
        <v>Pentachloronaphthalene</v>
      </c>
      <c r="Y461" s="1" t="str">
        <v>Pentachloronaphthalene</v>
      </c>
      <c r="Z461" s="1" t="str">
        <v>Pentachloronaphthalene</v>
      </c>
      <c r="AA461" s="1" t="str">
        <v>Pentachloronaphthalene</v>
      </c>
      <c r="AB461" s="1" t="str">
        <v>Pentachloronaphthalene</v>
      </c>
    </row>
    <row r="462" spans="1:28" x14ac:dyDescent="0.2">
      <c r="A462" s="340" t="s">
        <v>659</v>
      </c>
      <c r="B462" s="174" t="s">
        <v>660</v>
      </c>
      <c r="C462" s="255">
        <v>0.1</v>
      </c>
      <c r="D462" s="174"/>
      <c r="E462" s="138"/>
      <c r="I462" s="1" t="str">
        <v>Pentachloronitrobenzene</v>
      </c>
      <c r="J462" s="1" t="str">
        <v>Pentachloronitrobenzene</v>
      </c>
      <c r="K462" s="1" t="str">
        <v>Pentachloronitrobenzene</v>
      </c>
      <c r="L462" s="1" t="str">
        <v>Pentachloronitrobenzene</v>
      </c>
      <c r="M462" s="1" t="str">
        <v>Pentachloronitrobenzene</v>
      </c>
      <c r="N462" s="1" t="str">
        <v>Pentachloronitrobenzene</v>
      </c>
      <c r="O462" s="1" t="str">
        <v>Pentachloronitrobenzene</v>
      </c>
      <c r="P462" s="1" t="str">
        <v>Pentachloronitrobenzene</v>
      </c>
      <c r="Q462" s="1" t="str">
        <v>Pentachloronitrobenzene</v>
      </c>
      <c r="R462" s="1" t="str">
        <v>Pentachloronitrobenzene</v>
      </c>
      <c r="S462" s="1" t="str">
        <v>Pentachloronitrobenzene</v>
      </c>
      <c r="T462" s="1" t="str">
        <v>Pentachloronitrobenzene</v>
      </c>
      <c r="U462" s="1" t="str">
        <v>Pentachloronitrobenzene</v>
      </c>
      <c r="V462" s="1" t="str">
        <v>Pentachloronitrobenzene</v>
      </c>
      <c r="W462" s="1" t="str">
        <v>Pentachloronitrobenzene</v>
      </c>
      <c r="X462" s="1" t="str">
        <v>Pentachloronitrobenzene</v>
      </c>
      <c r="Y462" s="1" t="str">
        <v>Pentachloronitrobenzene</v>
      </c>
      <c r="Z462" s="1" t="str">
        <v>Pentachloronitrobenzene</v>
      </c>
      <c r="AA462" s="1" t="str">
        <v>Pentachloronitrobenzene</v>
      </c>
      <c r="AB462" s="1" t="str">
        <v>Pentachloronitrobenzene</v>
      </c>
    </row>
    <row r="463" spans="1:28" x14ac:dyDescent="0.2">
      <c r="A463" s="340" t="s">
        <v>661</v>
      </c>
      <c r="B463" s="174" t="s">
        <v>662</v>
      </c>
      <c r="C463" s="255">
        <v>0.1</v>
      </c>
      <c r="D463" s="174"/>
      <c r="E463" s="138"/>
      <c r="I463" s="1" t="str">
        <v>Pentachlorphenol</v>
      </c>
      <c r="J463" s="1" t="str">
        <v>Pentachlorphenol</v>
      </c>
      <c r="K463" s="1" t="str">
        <v>Pentachlorphenol</v>
      </c>
      <c r="L463" s="1" t="str">
        <v>Pentachlorphenol</v>
      </c>
      <c r="M463" s="1" t="str">
        <v>Pentachlorphenol</v>
      </c>
      <c r="N463" s="1" t="str">
        <v>Pentachlorphenol</v>
      </c>
      <c r="O463" s="1" t="str">
        <v>Pentachlorphenol</v>
      </c>
      <c r="P463" s="1" t="str">
        <v>Pentachlorphenol</v>
      </c>
      <c r="Q463" s="1" t="str">
        <v>Pentachlorphenol</v>
      </c>
      <c r="R463" s="1" t="str">
        <v>Pentachlorphenol</v>
      </c>
      <c r="S463" s="1" t="str">
        <v>Pentachlorphenol</v>
      </c>
      <c r="T463" s="1" t="str">
        <v>Pentachlorphenol</v>
      </c>
      <c r="U463" s="1" t="str">
        <v>Pentachlorphenol</v>
      </c>
      <c r="V463" s="1" t="str">
        <v>Pentachlorphenol</v>
      </c>
      <c r="W463" s="1" t="str">
        <v>Pentachlorphenol</v>
      </c>
      <c r="X463" s="1" t="str">
        <v>Pentachlorphenol</v>
      </c>
      <c r="Y463" s="1" t="str">
        <v>Pentachlorphenol</v>
      </c>
      <c r="Z463" s="1" t="str">
        <v>Pentachlorphenol</v>
      </c>
      <c r="AA463" s="1" t="str">
        <v>Pentachlorphenol</v>
      </c>
      <c r="AB463" s="1" t="str">
        <v>Pentachlorphenol</v>
      </c>
    </row>
    <row r="464" spans="1:28" x14ac:dyDescent="0.2">
      <c r="A464" s="340" t="s">
        <v>663</v>
      </c>
      <c r="B464" s="174" t="s">
        <v>664</v>
      </c>
      <c r="C464" s="255">
        <v>7</v>
      </c>
      <c r="D464" s="174" t="s">
        <v>671</v>
      </c>
      <c r="E464" s="138"/>
      <c r="I464" s="1" t="str">
        <v>Pentaerythritol</v>
      </c>
      <c r="J464" s="1" t="str">
        <v>Pentaerythritol</v>
      </c>
      <c r="K464" s="1" t="str">
        <v>Pentaerythritol</v>
      </c>
      <c r="L464" s="1" t="str">
        <v>Pentaerythritol</v>
      </c>
      <c r="M464" s="1" t="str">
        <v>Pentaerythritol</v>
      </c>
      <c r="N464" s="1" t="str">
        <v>Pentaerythritol</v>
      </c>
      <c r="O464" s="1" t="str">
        <v>Pentaerythritol</v>
      </c>
      <c r="P464" s="1" t="str">
        <v>Pentaerythritol</v>
      </c>
      <c r="Q464" s="1" t="str">
        <v>Pentaerythritol</v>
      </c>
      <c r="R464" s="1" t="str">
        <v>Pentaerythritol</v>
      </c>
      <c r="S464" s="1" t="str">
        <v>Pentaerythritol</v>
      </c>
      <c r="T464" s="1" t="str">
        <v>Pentaerythritol</v>
      </c>
      <c r="U464" s="1" t="str">
        <v>Pentaerythritol</v>
      </c>
      <c r="V464" s="1" t="str">
        <v>Pentaerythritol</v>
      </c>
      <c r="W464" s="1" t="str">
        <v>Pentaerythritol</v>
      </c>
      <c r="X464" s="1" t="str">
        <v>Pentaerythritol</v>
      </c>
      <c r="Y464" s="1" t="str">
        <v>Pentaerythritol</v>
      </c>
      <c r="Z464" s="1" t="str">
        <v>Pentaerythritol</v>
      </c>
      <c r="AA464" s="1" t="str">
        <v>Pentaerythritol</v>
      </c>
      <c r="AB464" s="1" t="str">
        <v>Pentaerythritol</v>
      </c>
    </row>
    <row r="465" spans="1:28" x14ac:dyDescent="0.2">
      <c r="A465" s="340" t="s">
        <v>665</v>
      </c>
      <c r="B465" s="174" t="s">
        <v>666</v>
      </c>
      <c r="C465" s="174">
        <v>0.6</v>
      </c>
      <c r="D465" s="174"/>
      <c r="E465" s="138"/>
      <c r="I465" s="1" t="str">
        <v>Perchloromethyl mercaptan</v>
      </c>
      <c r="J465" s="1" t="str">
        <v>Perchloromethyl mercaptan</v>
      </c>
      <c r="K465" s="1" t="str">
        <v>Perchloromethyl mercaptan</v>
      </c>
      <c r="L465" s="1" t="str">
        <v>Perchloromethyl mercaptan</v>
      </c>
      <c r="M465" s="1" t="str">
        <v>Perchloromethyl mercaptan</v>
      </c>
      <c r="N465" s="1" t="str">
        <v>Perchloromethyl mercaptan</v>
      </c>
      <c r="O465" s="1" t="str">
        <v>Perchloromethyl mercaptan</v>
      </c>
      <c r="P465" s="1" t="str">
        <v>Perchloromethyl mercaptan</v>
      </c>
      <c r="Q465" s="1" t="str">
        <v>Perchloromethyl mercaptan</v>
      </c>
      <c r="R465" s="1" t="str">
        <v>Perchloromethyl mercaptan</v>
      </c>
      <c r="S465" s="1" t="str">
        <v>Perchloromethyl mercaptan</v>
      </c>
      <c r="T465" s="1" t="str">
        <v>Perchloromethyl mercaptan</v>
      </c>
      <c r="U465" s="1" t="str">
        <v>Perchloromethyl mercaptan</v>
      </c>
      <c r="V465" s="1" t="str">
        <v>Perchloromethyl mercaptan</v>
      </c>
      <c r="W465" s="1" t="str">
        <v>Perchloromethyl mercaptan</v>
      </c>
      <c r="X465" s="1" t="str">
        <v>Perchloromethyl mercaptan</v>
      </c>
      <c r="Y465" s="1" t="str">
        <v>Perchloromethyl mercaptan</v>
      </c>
      <c r="Z465" s="1" t="str">
        <v>Perchloromethyl mercaptan</v>
      </c>
      <c r="AA465" s="1" t="str">
        <v>Perchloromethyl mercaptan</v>
      </c>
      <c r="AB465" s="1" t="str">
        <v>Perchloromethyl mercaptan</v>
      </c>
    </row>
    <row r="466" spans="1:28" x14ac:dyDescent="0.2">
      <c r="A466" s="340" t="s">
        <v>667</v>
      </c>
      <c r="B466" s="174" t="s">
        <v>668</v>
      </c>
      <c r="C466" s="174">
        <v>0.44</v>
      </c>
      <c r="D466" s="174"/>
      <c r="E466" s="138"/>
      <c r="I466" s="1" t="str">
        <v>Perchloryl fluoride</v>
      </c>
      <c r="J466" s="1" t="str">
        <v>Perchloryl fluoride</v>
      </c>
      <c r="K466" s="1" t="str">
        <v>Perchloryl fluoride</v>
      </c>
      <c r="L466" s="1" t="str">
        <v>Perchloryl fluoride</v>
      </c>
      <c r="M466" s="1" t="str">
        <v>Perchloryl fluoride</v>
      </c>
      <c r="N466" s="1" t="str">
        <v>Perchloryl fluoride</v>
      </c>
      <c r="O466" s="1" t="str">
        <v>Perchloryl fluoride</v>
      </c>
      <c r="P466" s="1" t="str">
        <v>Perchloryl fluoride</v>
      </c>
      <c r="Q466" s="1" t="str">
        <v>Perchloryl fluoride</v>
      </c>
      <c r="R466" s="1" t="str">
        <v>Perchloryl fluoride</v>
      </c>
      <c r="S466" s="1" t="str">
        <v>Perchloryl fluoride</v>
      </c>
      <c r="T466" s="1" t="str">
        <v>Perchloryl fluoride</v>
      </c>
      <c r="U466" s="1" t="str">
        <v>Perchloryl fluoride</v>
      </c>
      <c r="V466" s="1" t="str">
        <v>Perchloryl fluoride</v>
      </c>
      <c r="W466" s="1" t="str">
        <v>Perchloryl fluoride</v>
      </c>
      <c r="X466" s="1" t="str">
        <v>Perchloryl fluoride</v>
      </c>
      <c r="Y466" s="1" t="str">
        <v>Perchloryl fluoride</v>
      </c>
      <c r="Z466" s="1" t="str">
        <v>Perchloryl fluoride</v>
      </c>
      <c r="AA466" s="1" t="str">
        <v>Perchloryl fluoride</v>
      </c>
      <c r="AB466" s="1" t="str">
        <v>Perchloryl fluoride</v>
      </c>
    </row>
    <row r="467" spans="1:28" x14ac:dyDescent="0.2">
      <c r="A467" s="340" t="s">
        <v>669</v>
      </c>
      <c r="B467" s="174" t="s">
        <v>670</v>
      </c>
      <c r="C467" s="174">
        <v>0.23</v>
      </c>
      <c r="D467" s="174"/>
      <c r="E467" s="138"/>
      <c r="I467" s="1" t="str">
        <v>Perfluoroisobutylene</v>
      </c>
      <c r="J467" s="1" t="str">
        <v>Perfluoroisobutylene</v>
      </c>
      <c r="K467" s="1" t="str">
        <v>Perfluoroisobutylene</v>
      </c>
      <c r="L467" s="1" t="str">
        <v>Perfluoroisobutylene</v>
      </c>
      <c r="M467" s="1" t="str">
        <v>Perfluoroisobutylene</v>
      </c>
      <c r="N467" s="1" t="str">
        <v>Perfluoroisobutylene</v>
      </c>
      <c r="O467" s="1" t="str">
        <v>Perfluoroisobutylene</v>
      </c>
      <c r="P467" s="1" t="str">
        <v>Perfluoroisobutylene</v>
      </c>
      <c r="Q467" s="1" t="str">
        <v>Perfluoroisobutylene</v>
      </c>
      <c r="R467" s="1" t="str">
        <v>Perfluoroisobutylene</v>
      </c>
      <c r="S467" s="1" t="str">
        <v>Perfluoroisobutylene</v>
      </c>
      <c r="T467" s="1" t="str">
        <v>Perfluoroisobutylene</v>
      </c>
      <c r="U467" s="1" t="str">
        <v>Perfluoroisobutylene</v>
      </c>
      <c r="V467" s="1" t="str">
        <v>Perfluoroisobutylene</v>
      </c>
      <c r="W467" s="1" t="str">
        <v>Perfluoroisobutylene</v>
      </c>
      <c r="X467" s="1" t="str">
        <v>Perfluoroisobutylene</v>
      </c>
      <c r="Y467" s="1" t="str">
        <v>Perfluoroisobutylene</v>
      </c>
      <c r="Z467" s="1" t="str">
        <v>Perfluoroisobutylene</v>
      </c>
      <c r="AA467" s="1" t="str">
        <v>Perfluoroisobutylene</v>
      </c>
      <c r="AB467" s="1" t="str">
        <v>Perfluoroisobutylene</v>
      </c>
    </row>
    <row r="468" spans="1:28" x14ac:dyDescent="0.2">
      <c r="A468" s="340" t="s">
        <v>672</v>
      </c>
      <c r="B468" s="174" t="s">
        <v>673</v>
      </c>
      <c r="C468" s="174">
        <v>0.05</v>
      </c>
      <c r="D468" s="174"/>
      <c r="E468" s="138"/>
      <c r="I468" s="1" t="str">
        <v>Perlite</v>
      </c>
      <c r="J468" s="1" t="str">
        <v>Perlite</v>
      </c>
      <c r="K468" s="1" t="str">
        <v>Perlite</v>
      </c>
      <c r="L468" s="1" t="str">
        <v>Perlite</v>
      </c>
      <c r="M468" s="1" t="str">
        <v>Perlite</v>
      </c>
      <c r="N468" s="1" t="str">
        <v>Perlite</v>
      </c>
      <c r="O468" s="1" t="str">
        <v>Perlite</v>
      </c>
      <c r="P468" s="1" t="str">
        <v>Perlite</v>
      </c>
      <c r="Q468" s="1" t="str">
        <v>Perlite</v>
      </c>
      <c r="R468" s="1" t="str">
        <v>Perlite</v>
      </c>
      <c r="S468" s="1" t="str">
        <v>Perlite</v>
      </c>
      <c r="T468" s="1" t="str">
        <v>Perlite</v>
      </c>
      <c r="U468" s="1" t="str">
        <v>Perlite</v>
      </c>
      <c r="V468" s="1" t="str">
        <v>Perlite</v>
      </c>
      <c r="W468" s="1" t="str">
        <v>Perlite</v>
      </c>
      <c r="X468" s="1" t="str">
        <v>Perlite</v>
      </c>
      <c r="Y468" s="1" t="str">
        <v>Perlite</v>
      </c>
      <c r="Z468" s="1" t="str">
        <v>Perlite</v>
      </c>
      <c r="AA468" s="1" t="str">
        <v>Perlite</v>
      </c>
      <c r="AB468" s="1" t="str">
        <v>Perlite</v>
      </c>
    </row>
    <row r="469" spans="1:28" x14ac:dyDescent="0.2">
      <c r="A469" s="340" t="s">
        <v>978</v>
      </c>
      <c r="B469" s="174" t="s">
        <v>2123</v>
      </c>
      <c r="C469" s="174">
        <v>9.1999999999999998E-2</v>
      </c>
      <c r="D469" s="174"/>
      <c r="E469" s="138"/>
      <c r="I469" s="1" t="str">
        <v>Persulfates - Ammonium</v>
      </c>
      <c r="J469" s="1" t="str">
        <v>Persulfates - Ammonium</v>
      </c>
      <c r="K469" s="1" t="str">
        <v>Persulfates - Ammonium</v>
      </c>
      <c r="L469" s="1" t="str">
        <v>Persulfates - Ammonium</v>
      </c>
      <c r="M469" s="1" t="str">
        <v>Persulfates - Ammonium</v>
      </c>
      <c r="N469" s="1" t="str">
        <v>Persulfates - Ammonium</v>
      </c>
      <c r="O469" s="1" t="str">
        <v>Persulfates - Ammonium</v>
      </c>
      <c r="P469" s="1" t="str">
        <v>Persulfates - Ammonium</v>
      </c>
      <c r="Q469" s="1" t="str">
        <v>Persulfates - Ammonium</v>
      </c>
      <c r="R469" s="1" t="str">
        <v>Persulfates - Ammonium</v>
      </c>
      <c r="S469" s="1" t="str">
        <v>Persulfates - Ammonium</v>
      </c>
      <c r="T469" s="1" t="str">
        <v>Persulfates - Ammonium</v>
      </c>
      <c r="U469" s="1" t="str">
        <v>Persulfates - Ammonium</v>
      </c>
      <c r="V469" s="1" t="str">
        <v>Persulfates - Ammonium</v>
      </c>
      <c r="W469" s="1" t="str">
        <v>Persulfates - Ammonium</v>
      </c>
      <c r="X469" s="1" t="str">
        <v>Persulfates - Ammonium</v>
      </c>
      <c r="Y469" s="1" t="str">
        <v>Persulfates - Ammonium</v>
      </c>
      <c r="Z469" s="1" t="str">
        <v>Persulfates - Ammonium</v>
      </c>
      <c r="AA469" s="1" t="str">
        <v>Persulfates - Ammonium</v>
      </c>
      <c r="AB469" s="1" t="str">
        <v>Persulfates - Ammonium</v>
      </c>
    </row>
    <row r="470" spans="1:28" x14ac:dyDescent="0.2">
      <c r="A470" s="340" t="s">
        <v>674</v>
      </c>
      <c r="B470" s="174" t="s">
        <v>675</v>
      </c>
      <c r="C470" s="174">
        <v>0.4</v>
      </c>
      <c r="D470" s="174"/>
      <c r="E470" s="138"/>
      <c r="I470" s="1" t="str">
        <v>Persulfates - Potassium</v>
      </c>
      <c r="J470" s="1" t="str">
        <v>Persulfates - Potassium</v>
      </c>
      <c r="K470" s="1" t="str">
        <v>Persulfates - Potassium</v>
      </c>
      <c r="L470" s="1" t="str">
        <v>Persulfates - Potassium</v>
      </c>
      <c r="M470" s="1" t="str">
        <v>Persulfates - Potassium</v>
      </c>
      <c r="N470" s="1" t="str">
        <v>Persulfates - Potassium</v>
      </c>
      <c r="O470" s="1" t="str">
        <v>Persulfates - Potassium</v>
      </c>
      <c r="P470" s="1" t="str">
        <v>Persulfates - Potassium</v>
      </c>
      <c r="Q470" s="1" t="str">
        <v>Persulfates - Potassium</v>
      </c>
      <c r="R470" s="1" t="str">
        <v>Persulfates - Potassium</v>
      </c>
      <c r="S470" s="1" t="str">
        <v>Persulfates - Potassium</v>
      </c>
      <c r="T470" s="1" t="str">
        <v>Persulfates - Potassium</v>
      </c>
      <c r="U470" s="1" t="str">
        <v>Persulfates - Potassium</v>
      </c>
      <c r="V470" s="1" t="str">
        <v>Persulfates - Potassium</v>
      </c>
      <c r="W470" s="1" t="str">
        <v>Persulfates - Potassium</v>
      </c>
      <c r="X470" s="1" t="str">
        <v>Persulfates - Potassium</v>
      </c>
      <c r="Y470" s="1" t="str">
        <v>Persulfates - Potassium</v>
      </c>
      <c r="Z470" s="1" t="str">
        <v>Persulfates - Potassium</v>
      </c>
      <c r="AA470" s="1" t="str">
        <v>Persulfates - Potassium</v>
      </c>
      <c r="AB470" s="1" t="str">
        <v>Persulfates - Potassium</v>
      </c>
    </row>
    <row r="471" spans="1:28" x14ac:dyDescent="0.2">
      <c r="A471" s="340" t="s">
        <v>676</v>
      </c>
      <c r="B471" s="174" t="s">
        <v>677</v>
      </c>
      <c r="C471" s="174">
        <v>0.42</v>
      </c>
      <c r="D471" s="174"/>
      <c r="E471" s="138"/>
      <c r="I471" s="1" t="str">
        <v>Persulfates - Sodium</v>
      </c>
      <c r="J471" s="1" t="str">
        <v>Persulfates - Sodium</v>
      </c>
      <c r="K471" s="1" t="str">
        <v>Persulfates - Sodium</v>
      </c>
      <c r="L471" s="1" t="str">
        <v>Persulfates - Sodium</v>
      </c>
      <c r="M471" s="1" t="str">
        <v>Persulfates - Sodium</v>
      </c>
      <c r="N471" s="1" t="str">
        <v>Persulfates - Sodium</v>
      </c>
      <c r="O471" s="1" t="str">
        <v>Persulfates - Sodium</v>
      </c>
      <c r="P471" s="1" t="str">
        <v>Persulfates - Sodium</v>
      </c>
      <c r="Q471" s="1" t="str">
        <v>Persulfates - Sodium</v>
      </c>
      <c r="R471" s="1" t="str">
        <v>Persulfates - Sodium</v>
      </c>
      <c r="S471" s="1" t="str">
        <v>Persulfates - Sodium</v>
      </c>
      <c r="T471" s="1" t="str">
        <v>Persulfates - Sodium</v>
      </c>
      <c r="U471" s="1" t="str">
        <v>Persulfates - Sodium</v>
      </c>
      <c r="V471" s="1" t="str">
        <v>Persulfates - Sodium</v>
      </c>
      <c r="W471" s="1" t="str">
        <v>Persulfates - Sodium</v>
      </c>
      <c r="X471" s="1" t="str">
        <v>Persulfates - Sodium</v>
      </c>
      <c r="Y471" s="1" t="str">
        <v>Persulfates - Sodium</v>
      </c>
      <c r="Z471" s="1" t="str">
        <v>Persulfates - Sodium</v>
      </c>
      <c r="AA471" s="1" t="str">
        <v>Persulfates - Sodium</v>
      </c>
      <c r="AB471" s="1" t="str">
        <v>Persulfates - Sodium</v>
      </c>
    </row>
    <row r="472" spans="1:28" x14ac:dyDescent="0.2">
      <c r="A472" s="340" t="s">
        <v>678</v>
      </c>
      <c r="B472" s="174" t="s">
        <v>679</v>
      </c>
      <c r="C472" s="174">
        <v>1</v>
      </c>
      <c r="D472" s="174"/>
      <c r="E472" s="138"/>
      <c r="I472" s="1" t="str">
        <v>Phenol</v>
      </c>
      <c r="J472" s="1" t="str">
        <v>Phenol</v>
      </c>
      <c r="K472" s="1" t="str">
        <v>Phenol</v>
      </c>
      <c r="L472" s="1" t="str">
        <v>Phenol</v>
      </c>
      <c r="M472" s="1" t="str">
        <v>Phenol</v>
      </c>
      <c r="N472" s="1" t="str">
        <v>Phenol</v>
      </c>
      <c r="O472" s="1" t="str">
        <v>Phenol</v>
      </c>
      <c r="P472" s="1" t="str">
        <v>Phenol</v>
      </c>
      <c r="Q472" s="1" t="str">
        <v>Phenol</v>
      </c>
      <c r="R472" s="1" t="str">
        <v>Phenol</v>
      </c>
      <c r="S472" s="1" t="str">
        <v>Phenol</v>
      </c>
      <c r="T472" s="1" t="str">
        <v>Phenol</v>
      </c>
      <c r="U472" s="1" t="str">
        <v>Phenol</v>
      </c>
      <c r="V472" s="1" t="str">
        <v>Phenol</v>
      </c>
      <c r="W472" s="1" t="str">
        <v>Phenol</v>
      </c>
      <c r="X472" s="1" t="str">
        <v>Phenol</v>
      </c>
      <c r="Y472" s="1" t="str">
        <v>Phenol</v>
      </c>
      <c r="Z472" s="1" t="str">
        <v>Phenol</v>
      </c>
      <c r="AA472" s="1" t="str">
        <v>Phenol</v>
      </c>
      <c r="AB472" s="1" t="str">
        <v>Phenol</v>
      </c>
    </row>
    <row r="473" spans="1:28" x14ac:dyDescent="0.2">
      <c r="A473" s="340" t="s">
        <v>680</v>
      </c>
      <c r="B473" s="174" t="s">
        <v>681</v>
      </c>
      <c r="C473" s="174">
        <v>0.1</v>
      </c>
      <c r="D473" s="174"/>
      <c r="E473" s="138"/>
      <c r="I473" s="1" t="str">
        <v>Phenothiazine</v>
      </c>
      <c r="J473" s="1" t="str">
        <v>Phenothiazine</v>
      </c>
      <c r="K473" s="1" t="str">
        <v>Phenothiazine</v>
      </c>
      <c r="L473" s="1" t="str">
        <v>Phenothiazine</v>
      </c>
      <c r="M473" s="1" t="str">
        <v>Phenothiazine</v>
      </c>
      <c r="N473" s="1" t="str">
        <v>Phenothiazine</v>
      </c>
      <c r="O473" s="1" t="str">
        <v>Phenothiazine</v>
      </c>
      <c r="P473" s="1" t="str">
        <v>Phenothiazine</v>
      </c>
      <c r="Q473" s="1" t="str">
        <v>Phenothiazine</v>
      </c>
      <c r="R473" s="1" t="str">
        <v>Phenothiazine</v>
      </c>
      <c r="S473" s="1" t="str">
        <v>Phenothiazine</v>
      </c>
      <c r="T473" s="1" t="str">
        <v>Phenothiazine</v>
      </c>
      <c r="U473" s="1" t="str">
        <v>Phenothiazine</v>
      </c>
      <c r="V473" s="1" t="str">
        <v>Phenothiazine</v>
      </c>
      <c r="W473" s="1" t="str">
        <v>Phenothiazine</v>
      </c>
      <c r="X473" s="1" t="str">
        <v>Phenothiazine</v>
      </c>
      <c r="Y473" s="1" t="str">
        <v>Phenothiazine</v>
      </c>
      <c r="Z473" s="1" t="str">
        <v>Phenothiazine</v>
      </c>
      <c r="AA473" s="1" t="str">
        <v>Phenothiazine</v>
      </c>
      <c r="AB473" s="1" t="str">
        <v>Phenothiazine</v>
      </c>
    </row>
    <row r="474" spans="1:28" x14ac:dyDescent="0.2">
      <c r="A474" s="340" t="s">
        <v>682</v>
      </c>
      <c r="B474" s="174" t="s">
        <v>683</v>
      </c>
      <c r="C474" s="174">
        <v>0.63</v>
      </c>
      <c r="D474" s="174"/>
      <c r="E474" s="138"/>
      <c r="I474" s="1" t="str">
        <v>Phenyl ether, vapor</v>
      </c>
      <c r="J474" s="1" t="str">
        <v>Phenyl ether, vapor</v>
      </c>
      <c r="K474" s="1" t="str">
        <v>Phenyl ether, vapor</v>
      </c>
      <c r="L474" s="1" t="str">
        <v>Phenyl ether, vapor</v>
      </c>
      <c r="M474" s="1" t="str">
        <v>Phenyl ether, vapor</v>
      </c>
      <c r="N474" s="1" t="str">
        <v>Phenyl ether, vapor</v>
      </c>
      <c r="O474" s="1" t="str">
        <v>Phenyl ether, vapor</v>
      </c>
      <c r="P474" s="1" t="str">
        <v>Phenyl ether, vapor</v>
      </c>
      <c r="Q474" s="1" t="str">
        <v>Phenyl ether, vapor</v>
      </c>
      <c r="R474" s="1" t="str">
        <v>Phenyl ether, vapor</v>
      </c>
      <c r="S474" s="1" t="str">
        <v>Phenyl ether, vapor</v>
      </c>
      <c r="T474" s="1" t="str">
        <v>Phenyl ether, vapor</v>
      </c>
      <c r="U474" s="1" t="str">
        <v>Phenyl ether, vapor</v>
      </c>
      <c r="V474" s="1" t="str">
        <v>Phenyl ether, vapor</v>
      </c>
      <c r="W474" s="1" t="str">
        <v>Phenyl ether, vapor</v>
      </c>
      <c r="X474" s="1" t="str">
        <v>Phenyl ether, vapor</v>
      </c>
      <c r="Y474" s="1" t="str">
        <v>Phenyl ether, vapor</v>
      </c>
      <c r="Z474" s="1" t="str">
        <v>Phenyl ether, vapor</v>
      </c>
      <c r="AA474" s="1" t="str">
        <v>Phenyl ether, vapor</v>
      </c>
      <c r="AB474" s="1" t="str">
        <v>Phenyl ether, vapor</v>
      </c>
    </row>
    <row r="475" spans="1:28" x14ac:dyDescent="0.2">
      <c r="A475" s="340" t="s">
        <v>684</v>
      </c>
      <c r="B475" s="174" t="s">
        <v>685</v>
      </c>
      <c r="C475" s="174">
        <v>0.85</v>
      </c>
      <c r="D475" s="174"/>
      <c r="E475" s="138"/>
      <c r="I475" s="1" t="str">
        <v>Phenyl glycidyl ether (PGE)</v>
      </c>
      <c r="J475" s="1" t="str">
        <v>Phenyl glycidyl ether (PGE)</v>
      </c>
      <c r="K475" s="1" t="str">
        <v>Phenyl glycidyl ether (PGE)</v>
      </c>
      <c r="L475" s="1" t="str">
        <v>Phenyl glycidyl ether (PGE)</v>
      </c>
      <c r="M475" s="1" t="str">
        <v>Phenyl glycidyl ether (PGE)</v>
      </c>
      <c r="N475" s="1" t="str">
        <v>Phenyl glycidyl ether (PGE)</v>
      </c>
      <c r="O475" s="1" t="str">
        <v>Phenyl glycidyl ether (PGE)</v>
      </c>
      <c r="P475" s="1" t="str">
        <v>Phenyl glycidyl ether (PGE)</v>
      </c>
      <c r="Q475" s="1" t="str">
        <v>Phenyl glycidyl ether (PGE)</v>
      </c>
      <c r="R475" s="1" t="str">
        <v>Phenyl glycidyl ether (PGE)</v>
      </c>
      <c r="S475" s="1" t="str">
        <v>Phenyl glycidyl ether (PGE)</v>
      </c>
      <c r="T475" s="1" t="str">
        <v>Phenyl glycidyl ether (PGE)</v>
      </c>
      <c r="U475" s="1" t="str">
        <v>Phenyl glycidyl ether (PGE)</v>
      </c>
      <c r="V475" s="1" t="str">
        <v>Phenyl glycidyl ether (PGE)</v>
      </c>
      <c r="W475" s="1" t="str">
        <v>Phenyl glycidyl ether (PGE)</v>
      </c>
      <c r="X475" s="1" t="str">
        <v>Phenyl glycidyl ether (PGE)</v>
      </c>
      <c r="Y475" s="1" t="str">
        <v>Phenyl glycidyl ether (PGE)</v>
      </c>
      <c r="Z475" s="1" t="str">
        <v>Phenyl glycidyl ether (PGE)</v>
      </c>
      <c r="AA475" s="1" t="str">
        <v>Phenyl glycidyl ether (PGE)</v>
      </c>
      <c r="AB475" s="1" t="str">
        <v>Phenyl glycidyl ether (PGE)</v>
      </c>
    </row>
    <row r="476" spans="1:28" x14ac:dyDescent="0.2">
      <c r="A476" s="340" t="s">
        <v>1598</v>
      </c>
      <c r="B476" s="174" t="s">
        <v>686</v>
      </c>
      <c r="C476" s="174">
        <v>1</v>
      </c>
      <c r="D476" s="174"/>
      <c r="E476" s="138"/>
      <c r="I476" s="1" t="str">
        <v>Phenylhydrazine</v>
      </c>
      <c r="J476" s="1" t="str">
        <v>Phenylhydrazine</v>
      </c>
      <c r="K476" s="1" t="str">
        <v>Phenylhydrazine</v>
      </c>
      <c r="L476" s="1" t="str">
        <v>Phenylhydrazine</v>
      </c>
      <c r="M476" s="1" t="str">
        <v>Phenylhydrazine</v>
      </c>
      <c r="N476" s="1" t="str">
        <v>Phenylhydrazine</v>
      </c>
      <c r="O476" s="1" t="str">
        <v>Phenylhydrazine</v>
      </c>
      <c r="P476" s="1" t="str">
        <v>Phenylhydrazine</v>
      </c>
      <c r="Q476" s="1" t="str">
        <v>Phenylhydrazine</v>
      </c>
      <c r="R476" s="1" t="str">
        <v>Phenylhydrazine</v>
      </c>
      <c r="S476" s="1" t="str">
        <v>Phenylhydrazine</v>
      </c>
      <c r="T476" s="1" t="str">
        <v>Phenylhydrazine</v>
      </c>
      <c r="U476" s="1" t="str">
        <v>Phenylhydrazine</v>
      </c>
      <c r="V476" s="1" t="str">
        <v>Phenylhydrazine</v>
      </c>
      <c r="W476" s="1" t="str">
        <v>Phenylhydrazine</v>
      </c>
      <c r="X476" s="1" t="str">
        <v>Phenylhydrazine</v>
      </c>
      <c r="Y476" s="1" t="str">
        <v>Phenylhydrazine</v>
      </c>
      <c r="Z476" s="1" t="str">
        <v>Phenylhydrazine</v>
      </c>
      <c r="AA476" s="1" t="str">
        <v>Phenylhydrazine</v>
      </c>
      <c r="AB476" s="1" t="str">
        <v>Phenylhydrazine</v>
      </c>
    </row>
    <row r="477" spans="1:28" x14ac:dyDescent="0.2">
      <c r="A477" s="340" t="s">
        <v>687</v>
      </c>
      <c r="B477" s="295" t="s">
        <v>688</v>
      </c>
      <c r="C477" s="174">
        <v>1.1000000000000001</v>
      </c>
      <c r="D477" s="174"/>
      <c r="E477" s="138"/>
      <c r="I477" s="1" t="str">
        <v>Phenylphosphine</v>
      </c>
      <c r="J477" s="1" t="str">
        <v>Phenylphosphine</v>
      </c>
      <c r="K477" s="1" t="str">
        <v>Phenylphosphine</v>
      </c>
      <c r="L477" s="1" t="str">
        <v>Phenylphosphine</v>
      </c>
      <c r="M477" s="1" t="str">
        <v>Phenylphosphine</v>
      </c>
      <c r="N477" s="1" t="str">
        <v>Phenylphosphine</v>
      </c>
      <c r="O477" s="1" t="str">
        <v>Phenylphosphine</v>
      </c>
      <c r="P477" s="1" t="str">
        <v>Phenylphosphine</v>
      </c>
      <c r="Q477" s="1" t="str">
        <v>Phenylphosphine</v>
      </c>
      <c r="R477" s="1" t="str">
        <v>Phenylphosphine</v>
      </c>
      <c r="S477" s="1" t="str">
        <v>Phenylphosphine</v>
      </c>
      <c r="T477" s="1" t="str">
        <v>Phenylphosphine</v>
      </c>
      <c r="U477" s="1" t="str">
        <v>Phenylphosphine</v>
      </c>
      <c r="V477" s="1" t="str">
        <v>Phenylphosphine</v>
      </c>
      <c r="W477" s="1" t="str">
        <v>Phenylphosphine</v>
      </c>
      <c r="X477" s="1" t="str">
        <v>Phenylphosphine</v>
      </c>
      <c r="Y477" s="1" t="str">
        <v>Phenylphosphine</v>
      </c>
      <c r="Z477" s="1" t="str">
        <v>Phenylphosphine</v>
      </c>
      <c r="AA477" s="1" t="str">
        <v>Phenylphosphine</v>
      </c>
      <c r="AB477" s="1" t="str">
        <v>Phenylphosphine</v>
      </c>
    </row>
    <row r="478" spans="1:28" x14ac:dyDescent="0.2">
      <c r="A478" s="340" t="s">
        <v>689</v>
      </c>
      <c r="B478" s="174" t="s">
        <v>690</v>
      </c>
      <c r="C478" s="174">
        <v>6.1</v>
      </c>
      <c r="D478" s="174"/>
      <c r="E478" s="138"/>
      <c r="I478" s="1" t="str">
        <v>Phorate</v>
      </c>
      <c r="J478" s="1" t="str">
        <v>Phorate</v>
      </c>
      <c r="K478" s="1" t="str">
        <v>Phorate</v>
      </c>
      <c r="L478" s="1" t="str">
        <v>Phorate</v>
      </c>
      <c r="M478" s="1" t="str">
        <v>Phorate</v>
      </c>
      <c r="N478" s="1" t="str">
        <v>Phorate</v>
      </c>
      <c r="O478" s="1" t="str">
        <v>Phorate</v>
      </c>
      <c r="P478" s="1" t="str">
        <v>Phorate</v>
      </c>
      <c r="Q478" s="1" t="str">
        <v>Phorate</v>
      </c>
      <c r="R478" s="1" t="str">
        <v>Phorate</v>
      </c>
      <c r="S478" s="1" t="str">
        <v>Phorate</v>
      </c>
      <c r="T478" s="1" t="str">
        <v>Phorate</v>
      </c>
      <c r="U478" s="1" t="str">
        <v>Phorate</v>
      </c>
      <c r="V478" s="1" t="str">
        <v>Phorate</v>
      </c>
      <c r="W478" s="1" t="str">
        <v>Phorate</v>
      </c>
      <c r="X478" s="1" t="str">
        <v>Phorate</v>
      </c>
      <c r="Y478" s="1" t="str">
        <v>Phorate</v>
      </c>
      <c r="Z478" s="1" t="str">
        <v>Phorate</v>
      </c>
      <c r="AA478" s="1" t="str">
        <v>Phorate</v>
      </c>
      <c r="AB478" s="1" t="str">
        <v>Phorate</v>
      </c>
    </row>
    <row r="479" spans="1:28" x14ac:dyDescent="0.2">
      <c r="A479" s="340" t="s">
        <v>691</v>
      </c>
      <c r="B479" s="174" t="s">
        <v>692</v>
      </c>
      <c r="C479" s="174">
        <v>5</v>
      </c>
      <c r="D479" s="174"/>
      <c r="E479" s="138"/>
      <c r="I479" s="1" t="str">
        <v>Phosdrin</v>
      </c>
      <c r="J479" s="1" t="str">
        <v>Phosdrin</v>
      </c>
      <c r="K479" s="1" t="str">
        <v>Phosdrin</v>
      </c>
      <c r="L479" s="1" t="str">
        <v>Phosdrin</v>
      </c>
      <c r="M479" s="1" t="str">
        <v>Phosdrin</v>
      </c>
      <c r="N479" s="1" t="str">
        <v>Phosdrin</v>
      </c>
      <c r="O479" s="1" t="str">
        <v>Phosdrin</v>
      </c>
      <c r="P479" s="1" t="str">
        <v>Phosdrin</v>
      </c>
      <c r="Q479" s="1" t="str">
        <v>Phosdrin</v>
      </c>
      <c r="R479" s="1" t="str">
        <v>Phosdrin</v>
      </c>
      <c r="S479" s="1" t="str">
        <v>Phosdrin</v>
      </c>
      <c r="T479" s="1" t="str">
        <v>Phosdrin</v>
      </c>
      <c r="U479" s="1" t="str">
        <v>Phosdrin</v>
      </c>
      <c r="V479" s="1" t="str">
        <v>Phosdrin</v>
      </c>
      <c r="W479" s="1" t="str">
        <v>Phosdrin</v>
      </c>
      <c r="X479" s="1" t="str">
        <v>Phosdrin</v>
      </c>
      <c r="Y479" s="1" t="str">
        <v>Phosdrin</v>
      </c>
      <c r="Z479" s="1" t="str">
        <v>Phosdrin</v>
      </c>
      <c r="AA479" s="1" t="str">
        <v>Phosdrin</v>
      </c>
      <c r="AB479" s="1" t="str">
        <v>Phosdrin</v>
      </c>
    </row>
    <row r="480" spans="1:28" x14ac:dyDescent="0.2">
      <c r="A480" s="340" t="s">
        <v>693</v>
      </c>
      <c r="B480" s="295" t="s">
        <v>694</v>
      </c>
      <c r="C480" s="174">
        <v>10</v>
      </c>
      <c r="D480" s="174"/>
      <c r="E480" s="138"/>
      <c r="I480" s="1" t="str">
        <v>Phosgene</v>
      </c>
      <c r="J480" s="1" t="str">
        <v>Phosgene</v>
      </c>
      <c r="K480" s="1" t="str">
        <v>Phosgene</v>
      </c>
      <c r="L480" s="1" t="str">
        <v>Phosgene</v>
      </c>
      <c r="M480" s="1" t="str">
        <v>Phosgene</v>
      </c>
      <c r="N480" s="1" t="str">
        <v>Phosgene</v>
      </c>
      <c r="O480" s="1" t="str">
        <v>Phosgene</v>
      </c>
      <c r="P480" s="1" t="str">
        <v>Phosgene</v>
      </c>
      <c r="Q480" s="1" t="str">
        <v>Phosgene</v>
      </c>
      <c r="R480" s="1" t="str">
        <v>Phosgene</v>
      </c>
      <c r="S480" s="1" t="str">
        <v>Phosgene</v>
      </c>
      <c r="T480" s="1" t="str">
        <v>Phosgene</v>
      </c>
      <c r="U480" s="1" t="str">
        <v>Phosgene</v>
      </c>
      <c r="V480" s="1" t="str">
        <v>Phosgene</v>
      </c>
      <c r="W480" s="1" t="str">
        <v>Phosgene</v>
      </c>
      <c r="X480" s="1" t="str">
        <v>Phosgene</v>
      </c>
      <c r="Y480" s="1" t="str">
        <v>Phosgene</v>
      </c>
      <c r="Z480" s="1" t="str">
        <v>Phosgene</v>
      </c>
      <c r="AA480" s="1" t="str">
        <v>Phosgene</v>
      </c>
      <c r="AB480" s="1" t="str">
        <v>Phosgene</v>
      </c>
    </row>
    <row r="481" spans="1:28" x14ac:dyDescent="0.2">
      <c r="A481" s="340" t="s">
        <v>1599</v>
      </c>
      <c r="B481" s="174" t="s">
        <v>695</v>
      </c>
      <c r="C481" s="174">
        <v>0.1</v>
      </c>
      <c r="D481" s="174"/>
      <c r="E481" s="138"/>
      <c r="I481" s="1" t="str">
        <v>Phosphine</v>
      </c>
      <c r="J481" s="1" t="str">
        <v>Phosphine</v>
      </c>
      <c r="K481" s="1" t="str">
        <v>Phosphine</v>
      </c>
      <c r="L481" s="1" t="str">
        <v>Phosphine</v>
      </c>
      <c r="M481" s="1" t="str">
        <v>Phosphine</v>
      </c>
      <c r="N481" s="1" t="str">
        <v>Phosphine</v>
      </c>
      <c r="O481" s="1" t="str">
        <v>Phosphine</v>
      </c>
      <c r="P481" s="1" t="str">
        <v>Phosphine</v>
      </c>
      <c r="Q481" s="1" t="str">
        <v>Phosphine</v>
      </c>
      <c r="R481" s="1" t="str">
        <v>Phosphine</v>
      </c>
      <c r="S481" s="1" t="str">
        <v>Phosphine</v>
      </c>
      <c r="T481" s="1" t="str">
        <v>Phosphine</v>
      </c>
      <c r="U481" s="1" t="str">
        <v>Phosphine</v>
      </c>
      <c r="V481" s="1" t="str">
        <v>Phosphine</v>
      </c>
      <c r="W481" s="1" t="str">
        <v>Phosphine</v>
      </c>
      <c r="X481" s="1" t="str">
        <v>Phosphine</v>
      </c>
      <c r="Y481" s="1" t="str">
        <v>Phosphine</v>
      </c>
      <c r="Z481" s="1" t="str">
        <v>Phosphine</v>
      </c>
      <c r="AA481" s="1" t="str">
        <v>Phosphine</v>
      </c>
      <c r="AB481" s="1" t="str">
        <v>Phosphine</v>
      </c>
    </row>
    <row r="482" spans="1:28" x14ac:dyDescent="0.2">
      <c r="A482" s="340" t="s">
        <v>696</v>
      </c>
      <c r="B482" s="174" t="s">
        <v>697</v>
      </c>
      <c r="C482" s="174">
        <v>0.1</v>
      </c>
      <c r="D482" s="174"/>
      <c r="E482" s="138"/>
      <c r="I482" s="1" t="str">
        <v>Phosphoric acid</v>
      </c>
      <c r="J482" s="1" t="str">
        <v>Phosphoric acid</v>
      </c>
      <c r="K482" s="1" t="str">
        <v>Phosphoric acid</v>
      </c>
      <c r="L482" s="1" t="str">
        <v>Phosphoric acid</v>
      </c>
      <c r="M482" s="1" t="str">
        <v>Phosphoric acid</v>
      </c>
      <c r="N482" s="1" t="str">
        <v>Phosphoric acid</v>
      </c>
      <c r="O482" s="1" t="str">
        <v>Phosphoric acid</v>
      </c>
      <c r="P482" s="1" t="str">
        <v>Phosphoric acid</v>
      </c>
      <c r="Q482" s="1" t="str">
        <v>Phosphoric acid</v>
      </c>
      <c r="R482" s="1" t="str">
        <v>Phosphoric acid</v>
      </c>
      <c r="S482" s="1" t="str">
        <v>Phosphoric acid</v>
      </c>
      <c r="T482" s="1" t="str">
        <v>Phosphoric acid</v>
      </c>
      <c r="U482" s="1" t="str">
        <v>Phosphoric acid</v>
      </c>
      <c r="V482" s="1" t="str">
        <v>Phosphoric acid</v>
      </c>
      <c r="W482" s="1" t="str">
        <v>Phosphoric acid</v>
      </c>
      <c r="X482" s="1" t="str">
        <v>Phosphoric acid</v>
      </c>
      <c r="Y482" s="1" t="str">
        <v>Phosphoric acid</v>
      </c>
      <c r="Z482" s="1" t="str">
        <v>Phosphoric acid</v>
      </c>
      <c r="AA482" s="1" t="str">
        <v>Phosphoric acid</v>
      </c>
      <c r="AB482" s="1" t="str">
        <v>Phosphoric acid</v>
      </c>
    </row>
    <row r="483" spans="1:28" x14ac:dyDescent="0.2">
      <c r="A483" s="340" t="s">
        <v>1600</v>
      </c>
      <c r="B483" s="174" t="s">
        <v>698</v>
      </c>
      <c r="C483" s="174">
        <v>5</v>
      </c>
      <c r="D483" s="174"/>
      <c r="E483" s="138"/>
      <c r="I483" s="1" t="str">
        <v>Phosphorus (yellow)</v>
      </c>
      <c r="J483" s="1" t="str">
        <v>Phosphorus (yellow)</v>
      </c>
      <c r="K483" s="1" t="str">
        <v>Phosphorus (yellow)</v>
      </c>
      <c r="L483" s="1" t="str">
        <v>Phosphorus (yellow)</v>
      </c>
      <c r="M483" s="1" t="str">
        <v>Phosphorus (yellow)</v>
      </c>
      <c r="N483" s="1" t="str">
        <v>Phosphorus (yellow)</v>
      </c>
      <c r="O483" s="1" t="str">
        <v>Phosphorus (yellow)</v>
      </c>
      <c r="P483" s="1" t="str">
        <v>Phosphorus (yellow)</v>
      </c>
      <c r="Q483" s="1" t="str">
        <v>Phosphorus (yellow)</v>
      </c>
      <c r="R483" s="1" t="str">
        <v>Phosphorus (yellow)</v>
      </c>
      <c r="S483" s="1" t="str">
        <v>Phosphorus (yellow)</v>
      </c>
      <c r="T483" s="1" t="str">
        <v>Phosphorus (yellow)</v>
      </c>
      <c r="U483" s="1" t="str">
        <v>Phosphorus (yellow)</v>
      </c>
      <c r="V483" s="1" t="str">
        <v>Phosphorus (yellow)</v>
      </c>
      <c r="W483" s="1" t="str">
        <v>Phosphorus (yellow)</v>
      </c>
      <c r="X483" s="1" t="str">
        <v>Phosphorus (yellow)</v>
      </c>
      <c r="Y483" s="1" t="str">
        <v>Phosphorus (yellow)</v>
      </c>
      <c r="Z483" s="1" t="str">
        <v>Phosphorus (yellow)</v>
      </c>
      <c r="AA483" s="1" t="str">
        <v>Phosphorus (yellow)</v>
      </c>
      <c r="AB483" s="1" t="str">
        <v>Phosphorus (yellow)</v>
      </c>
    </row>
    <row r="484" spans="1:28" x14ac:dyDescent="0.2">
      <c r="A484" s="340" t="s">
        <v>977</v>
      </c>
      <c r="B484" s="174" t="s">
        <v>2123</v>
      </c>
      <c r="C484" s="174">
        <v>0.1</v>
      </c>
      <c r="D484" s="174"/>
      <c r="E484" s="138"/>
      <c r="I484" s="1" t="str">
        <v>Phosphorus oxychloride</v>
      </c>
      <c r="J484" s="1" t="str">
        <v>Phosphorus oxychloride</v>
      </c>
      <c r="K484" s="1" t="str">
        <v>Phosphorus oxychloride</v>
      </c>
      <c r="L484" s="1" t="str">
        <v>Phosphorus oxychloride</v>
      </c>
      <c r="M484" s="1" t="str">
        <v>Phosphorus oxychloride</v>
      </c>
      <c r="N484" s="1" t="str">
        <v>Phosphorus oxychloride</v>
      </c>
      <c r="O484" s="1" t="str">
        <v>Phosphorus oxychloride</v>
      </c>
      <c r="P484" s="1" t="str">
        <v>Phosphorus oxychloride</v>
      </c>
      <c r="Q484" s="1" t="str">
        <v>Phosphorus oxychloride</v>
      </c>
      <c r="R484" s="1" t="str">
        <v>Phosphorus oxychloride</v>
      </c>
      <c r="S484" s="1" t="str">
        <v>Phosphorus oxychloride</v>
      </c>
      <c r="T484" s="1" t="str">
        <v>Phosphorus oxychloride</v>
      </c>
      <c r="U484" s="1" t="str">
        <v>Phosphorus oxychloride</v>
      </c>
      <c r="V484" s="1" t="str">
        <v>Phosphorus oxychloride</v>
      </c>
      <c r="W484" s="1" t="str">
        <v>Phosphorus oxychloride</v>
      </c>
      <c r="X484" s="1" t="str">
        <v>Phosphorus oxychloride</v>
      </c>
      <c r="Y484" s="1" t="str">
        <v>Phosphorus oxychloride</v>
      </c>
      <c r="Z484" s="1" t="str">
        <v>Phosphorus oxychloride</v>
      </c>
      <c r="AA484" s="1" t="str">
        <v>Phosphorus oxychloride</v>
      </c>
      <c r="AB484" s="1" t="str">
        <v>Phosphorus oxychloride</v>
      </c>
    </row>
    <row r="485" spans="1:28" x14ac:dyDescent="0.2">
      <c r="A485" s="340" t="s">
        <v>1106</v>
      </c>
      <c r="B485" s="174" t="s">
        <v>2123</v>
      </c>
      <c r="C485" s="256">
        <v>10</v>
      </c>
      <c r="D485" s="174"/>
      <c r="E485" s="138"/>
      <c r="I485" s="1" t="str">
        <v>Phosphorus pentachloride</v>
      </c>
      <c r="J485" s="1" t="str">
        <v>Phosphorus pentachloride</v>
      </c>
      <c r="K485" s="1" t="str">
        <v>Phosphorus pentachloride</v>
      </c>
      <c r="L485" s="1" t="str">
        <v>Phosphorus pentachloride</v>
      </c>
      <c r="M485" s="1" t="str">
        <v>Phosphorus pentachloride</v>
      </c>
      <c r="N485" s="1" t="str">
        <v>Phosphorus pentachloride</v>
      </c>
      <c r="O485" s="1" t="str">
        <v>Phosphorus pentachloride</v>
      </c>
      <c r="P485" s="1" t="str">
        <v>Phosphorus pentachloride</v>
      </c>
      <c r="Q485" s="1" t="str">
        <v>Phosphorus pentachloride</v>
      </c>
      <c r="R485" s="1" t="str">
        <v>Phosphorus pentachloride</v>
      </c>
      <c r="S485" s="1" t="str">
        <v>Phosphorus pentachloride</v>
      </c>
      <c r="T485" s="1" t="str">
        <v>Phosphorus pentachloride</v>
      </c>
      <c r="U485" s="1" t="str">
        <v>Phosphorus pentachloride</v>
      </c>
      <c r="V485" s="1" t="str">
        <v>Phosphorus pentachloride</v>
      </c>
      <c r="W485" s="1" t="str">
        <v>Phosphorus pentachloride</v>
      </c>
      <c r="X485" s="1" t="str">
        <v>Phosphorus pentachloride</v>
      </c>
      <c r="Y485" s="1" t="str">
        <v>Phosphorus pentachloride</v>
      </c>
      <c r="Z485" s="1" t="str">
        <v>Phosphorus pentachloride</v>
      </c>
      <c r="AA485" s="1" t="str">
        <v>Phosphorus pentachloride</v>
      </c>
      <c r="AB485" s="1" t="str">
        <v>Phosphorus pentachloride</v>
      </c>
    </row>
    <row r="486" spans="1:28" x14ac:dyDescent="0.2">
      <c r="A486" s="340" t="s">
        <v>1601</v>
      </c>
      <c r="B486" s="174" t="s">
        <v>699</v>
      </c>
      <c r="C486" s="255">
        <v>1</v>
      </c>
      <c r="D486" s="174"/>
      <c r="E486" s="138"/>
      <c r="I486" s="1" t="str">
        <v>Phosphorus pentasulfide</v>
      </c>
      <c r="J486" s="1" t="str">
        <v>Phosphorus pentasulfide</v>
      </c>
      <c r="K486" s="1" t="str">
        <v>Phosphorus pentasulfide</v>
      </c>
      <c r="L486" s="1" t="str">
        <v>Phosphorus pentasulfide</v>
      </c>
      <c r="M486" s="1" t="str">
        <v>Phosphorus pentasulfide</v>
      </c>
      <c r="N486" s="1" t="str">
        <v>Phosphorus pentasulfide</v>
      </c>
      <c r="O486" s="1" t="str">
        <v>Phosphorus pentasulfide</v>
      </c>
      <c r="P486" s="1" t="str">
        <v>Phosphorus pentasulfide</v>
      </c>
      <c r="Q486" s="1" t="str">
        <v>Phosphorus pentasulfide</v>
      </c>
      <c r="R486" s="1" t="str">
        <v>Phosphorus pentasulfide</v>
      </c>
      <c r="S486" s="1" t="str">
        <v>Phosphorus pentasulfide</v>
      </c>
      <c r="T486" s="1" t="str">
        <v>Phosphorus pentasulfide</v>
      </c>
      <c r="U486" s="1" t="str">
        <v>Phosphorus pentasulfide</v>
      </c>
      <c r="V486" s="1" t="str">
        <v>Phosphorus pentasulfide</v>
      </c>
      <c r="W486" s="1" t="str">
        <v>Phosphorus pentasulfide</v>
      </c>
      <c r="X486" s="1" t="str">
        <v>Phosphorus pentasulfide</v>
      </c>
      <c r="Y486" s="1" t="str">
        <v>Phosphorus pentasulfide</v>
      </c>
      <c r="Z486" s="1" t="str">
        <v>Phosphorus pentasulfide</v>
      </c>
      <c r="AA486" s="1" t="str">
        <v>Phosphorus pentasulfide</v>
      </c>
      <c r="AB486" s="1" t="str">
        <v>Phosphorus pentasulfide</v>
      </c>
    </row>
    <row r="487" spans="1:28" x14ac:dyDescent="0.2">
      <c r="A487" s="340" t="s">
        <v>1602</v>
      </c>
      <c r="B487" s="174" t="s">
        <v>699</v>
      </c>
      <c r="C487" s="255">
        <v>2E-3</v>
      </c>
      <c r="D487" s="174"/>
      <c r="E487" s="138"/>
      <c r="I487" s="1" t="str">
        <v>Phosphorus trichloride</v>
      </c>
      <c r="J487" s="1" t="str">
        <v>Phosphorus trichloride</v>
      </c>
      <c r="K487" s="1" t="str">
        <v>Phosphorus trichloride</v>
      </c>
      <c r="L487" s="1" t="str">
        <v>Phosphorus trichloride</v>
      </c>
      <c r="M487" s="1" t="str">
        <v>Phosphorus trichloride</v>
      </c>
      <c r="N487" s="1" t="str">
        <v>Phosphorus trichloride</v>
      </c>
      <c r="O487" s="1" t="str">
        <v>Phosphorus trichloride</v>
      </c>
      <c r="P487" s="1" t="str">
        <v>Phosphorus trichloride</v>
      </c>
      <c r="Q487" s="1" t="str">
        <v>Phosphorus trichloride</v>
      </c>
      <c r="R487" s="1" t="str">
        <v>Phosphorus trichloride</v>
      </c>
      <c r="S487" s="1" t="str">
        <v>Phosphorus trichloride</v>
      </c>
      <c r="T487" s="1" t="str">
        <v>Phosphorus trichloride</v>
      </c>
      <c r="U487" s="1" t="str">
        <v>Phosphorus trichloride</v>
      </c>
      <c r="V487" s="1" t="str">
        <v>Phosphorus trichloride</v>
      </c>
      <c r="W487" s="1" t="str">
        <v>Phosphorus trichloride</v>
      </c>
      <c r="X487" s="1" t="str">
        <v>Phosphorus trichloride</v>
      </c>
      <c r="Y487" s="1" t="str">
        <v>Phosphorus trichloride</v>
      </c>
      <c r="Z487" s="1" t="str">
        <v>Phosphorus trichloride</v>
      </c>
      <c r="AA487" s="1" t="str">
        <v>Phosphorus trichloride</v>
      </c>
      <c r="AB487" s="1" t="str">
        <v>Phosphorus trichloride</v>
      </c>
    </row>
    <row r="488" spans="1:28" x14ac:dyDescent="0.2">
      <c r="A488" s="340" t="s">
        <v>976</v>
      </c>
      <c r="B488" s="174" t="s">
        <v>2123</v>
      </c>
      <c r="C488" s="255">
        <v>1</v>
      </c>
      <c r="D488" s="257" t="s">
        <v>1037</v>
      </c>
      <c r="E488" s="169"/>
      <c r="I488" s="1" t="str">
        <v>Phthalic anhydride</v>
      </c>
      <c r="J488" s="1" t="str">
        <v>Phthalic anhydride</v>
      </c>
      <c r="K488" s="1" t="str">
        <v>Phthalic anhydride</v>
      </c>
      <c r="L488" s="1" t="str">
        <v>Phthalic anhydride</v>
      </c>
      <c r="M488" s="1" t="str">
        <v>Phthalic anhydride</v>
      </c>
      <c r="N488" s="1" t="str">
        <v>Phthalic anhydride</v>
      </c>
      <c r="O488" s="1" t="str">
        <v>Phthalic anhydride</v>
      </c>
      <c r="P488" s="1" t="str">
        <v>Phthalic anhydride</v>
      </c>
      <c r="Q488" s="1" t="str">
        <v>Phthalic anhydride</v>
      </c>
      <c r="R488" s="1" t="str">
        <v>Phthalic anhydride</v>
      </c>
      <c r="S488" s="1" t="str">
        <v>Phthalic anhydride</v>
      </c>
      <c r="T488" s="1" t="str">
        <v>Phthalic anhydride</v>
      </c>
      <c r="U488" s="1" t="str">
        <v>Phthalic anhydride</v>
      </c>
      <c r="V488" s="1" t="str">
        <v>Phthalic anhydride</v>
      </c>
      <c r="W488" s="1" t="str">
        <v>Phthalic anhydride</v>
      </c>
      <c r="X488" s="1" t="str">
        <v>Phthalic anhydride</v>
      </c>
      <c r="Y488" s="1" t="str">
        <v>Phthalic anhydride</v>
      </c>
      <c r="Z488" s="1" t="str">
        <v>Phthalic anhydride</v>
      </c>
      <c r="AA488" s="1" t="str">
        <v>Phthalic anhydride</v>
      </c>
      <c r="AB488" s="1" t="str">
        <v>Phthalic anhydride</v>
      </c>
    </row>
    <row r="489" spans="1:28" x14ac:dyDescent="0.2">
      <c r="A489" s="340" t="s">
        <v>975</v>
      </c>
      <c r="B489" s="174" t="s">
        <v>2123</v>
      </c>
      <c r="C489" s="255">
        <v>0.5</v>
      </c>
      <c r="D489" s="174"/>
      <c r="E489" s="138"/>
      <c r="I489" s="1" t="str">
        <v>Picloram</v>
      </c>
      <c r="J489" s="1" t="str">
        <v>Picloram</v>
      </c>
      <c r="K489" s="1" t="str">
        <v>Picloram</v>
      </c>
      <c r="L489" s="1" t="str">
        <v>Picloram</v>
      </c>
      <c r="M489" s="1" t="str">
        <v>Picloram</v>
      </c>
      <c r="N489" s="1" t="str">
        <v>Picloram</v>
      </c>
      <c r="O489" s="1" t="str">
        <v>Picloram</v>
      </c>
      <c r="P489" s="1" t="str">
        <v>Picloram</v>
      </c>
      <c r="Q489" s="1" t="str">
        <v>Picloram</v>
      </c>
      <c r="R489" s="1" t="str">
        <v>Picloram</v>
      </c>
      <c r="S489" s="1" t="str">
        <v>Picloram</v>
      </c>
      <c r="T489" s="1" t="str">
        <v>Picloram</v>
      </c>
      <c r="U489" s="1" t="str">
        <v>Picloram</v>
      </c>
      <c r="V489" s="1" t="str">
        <v>Picloram</v>
      </c>
      <c r="W489" s="1" t="str">
        <v>Picloram</v>
      </c>
      <c r="X489" s="1" t="str">
        <v>Picloram</v>
      </c>
      <c r="Y489" s="1" t="str">
        <v>Picloram</v>
      </c>
      <c r="Z489" s="1" t="str">
        <v>Picloram</v>
      </c>
      <c r="AA489" s="1" t="str">
        <v>Picloram</v>
      </c>
      <c r="AB489" s="1" t="str">
        <v>Picloram</v>
      </c>
    </row>
    <row r="490" spans="1:28" x14ac:dyDescent="0.2">
      <c r="A490" s="340" t="s">
        <v>1603</v>
      </c>
      <c r="B490" s="174" t="s">
        <v>1077</v>
      </c>
      <c r="C490" s="255">
        <v>10</v>
      </c>
      <c r="D490" s="174"/>
      <c r="E490" s="138"/>
      <c r="I490" s="1" t="str">
        <v>Picric acid</v>
      </c>
      <c r="J490" s="1" t="str">
        <v>Picric acid</v>
      </c>
      <c r="K490" s="1" t="str">
        <v>Picric acid</v>
      </c>
      <c r="L490" s="1" t="str">
        <v>Picric acid</v>
      </c>
      <c r="M490" s="1" t="str">
        <v>Picric acid</v>
      </c>
      <c r="N490" s="1" t="str">
        <v>Picric acid</v>
      </c>
      <c r="O490" s="1" t="str">
        <v>Picric acid</v>
      </c>
      <c r="P490" s="1" t="str">
        <v>Picric acid</v>
      </c>
      <c r="Q490" s="1" t="str">
        <v>Picric acid</v>
      </c>
      <c r="R490" s="1" t="str">
        <v>Picric acid</v>
      </c>
      <c r="S490" s="1" t="str">
        <v>Picric acid</v>
      </c>
      <c r="T490" s="1" t="str">
        <v>Picric acid</v>
      </c>
      <c r="U490" s="1" t="str">
        <v>Picric acid</v>
      </c>
      <c r="V490" s="1" t="str">
        <v>Picric acid</v>
      </c>
      <c r="W490" s="1" t="str">
        <v>Picric acid</v>
      </c>
      <c r="X490" s="1" t="str">
        <v>Picric acid</v>
      </c>
      <c r="Y490" s="1" t="str">
        <v>Picric acid</v>
      </c>
      <c r="Z490" s="1" t="str">
        <v>Picric acid</v>
      </c>
      <c r="AA490" s="1" t="str">
        <v>Picric acid</v>
      </c>
      <c r="AB490" s="1" t="str">
        <v>Picric acid</v>
      </c>
    </row>
    <row r="491" spans="1:28" x14ac:dyDescent="0.2">
      <c r="A491" s="340" t="s">
        <v>700</v>
      </c>
      <c r="B491" s="174" t="s">
        <v>701</v>
      </c>
      <c r="C491" s="257">
        <v>2</v>
      </c>
      <c r="D491" s="174"/>
      <c r="E491" s="138"/>
      <c r="I491" s="1" t="str">
        <v>Pindone</v>
      </c>
      <c r="J491" s="1" t="str">
        <v>Pindone</v>
      </c>
      <c r="K491" s="1" t="str">
        <v>Pindone</v>
      </c>
      <c r="L491" s="1" t="str">
        <v>Pindone</v>
      </c>
      <c r="M491" s="1" t="str">
        <v>Pindone</v>
      </c>
      <c r="N491" s="1" t="str">
        <v>Pindone</v>
      </c>
      <c r="O491" s="1" t="str">
        <v>Pindone</v>
      </c>
      <c r="P491" s="1" t="str">
        <v>Pindone</v>
      </c>
      <c r="Q491" s="1" t="str">
        <v>Pindone</v>
      </c>
      <c r="R491" s="1" t="str">
        <v>Pindone</v>
      </c>
      <c r="S491" s="1" t="str">
        <v>Pindone</v>
      </c>
      <c r="T491" s="1" t="str">
        <v>Pindone</v>
      </c>
      <c r="U491" s="1" t="str">
        <v>Pindone</v>
      </c>
      <c r="V491" s="1" t="str">
        <v>Pindone</v>
      </c>
      <c r="W491" s="1" t="str">
        <v>Pindone</v>
      </c>
      <c r="X491" s="1" t="str">
        <v>Pindone</v>
      </c>
      <c r="Y491" s="1" t="str">
        <v>Pindone</v>
      </c>
      <c r="Z491" s="1" t="str">
        <v>Pindone</v>
      </c>
      <c r="AA491" s="1" t="str">
        <v>Pindone</v>
      </c>
      <c r="AB491" s="1" t="str">
        <v>Pindone</v>
      </c>
    </row>
    <row r="492" spans="1:28" x14ac:dyDescent="0.2">
      <c r="A492" s="340" t="s">
        <v>702</v>
      </c>
      <c r="B492" s="174" t="s">
        <v>703</v>
      </c>
      <c r="C492" s="174">
        <v>2.2999999999999998</v>
      </c>
      <c r="D492" s="174"/>
      <c r="E492" s="138"/>
      <c r="I492" s="1" t="str">
        <v>Piperazine dihydrochloride</v>
      </c>
      <c r="J492" s="1" t="str">
        <v>Piperazine dihydrochloride</v>
      </c>
      <c r="K492" s="1" t="str">
        <v>Piperazine dihydrochloride</v>
      </c>
      <c r="L492" s="1" t="str">
        <v>Piperazine dihydrochloride</v>
      </c>
      <c r="M492" s="1" t="str">
        <v>Piperazine dihydrochloride</v>
      </c>
      <c r="N492" s="1" t="str">
        <v>Piperazine dihydrochloride</v>
      </c>
      <c r="O492" s="1" t="str">
        <v>Piperazine dihydrochloride</v>
      </c>
      <c r="P492" s="1" t="str">
        <v>Piperazine dihydrochloride</v>
      </c>
      <c r="Q492" s="1" t="str">
        <v>Piperazine dihydrochloride</v>
      </c>
      <c r="R492" s="1" t="str">
        <v>Piperazine dihydrochloride</v>
      </c>
      <c r="S492" s="1" t="str">
        <v>Piperazine dihydrochloride</v>
      </c>
      <c r="T492" s="1" t="str">
        <v>Piperazine dihydrochloride</v>
      </c>
      <c r="U492" s="1" t="str">
        <v>Piperazine dihydrochloride</v>
      </c>
      <c r="V492" s="1" t="str">
        <v>Piperazine dihydrochloride</v>
      </c>
      <c r="W492" s="1" t="str">
        <v>Piperazine dihydrochloride</v>
      </c>
      <c r="X492" s="1" t="str">
        <v>Piperazine dihydrochloride</v>
      </c>
      <c r="Y492" s="1" t="str">
        <v>Piperazine dihydrochloride</v>
      </c>
      <c r="Z492" s="1" t="str">
        <v>Piperazine dihydrochloride</v>
      </c>
      <c r="AA492" s="1" t="str">
        <v>Piperazine dihydrochloride</v>
      </c>
      <c r="AB492" s="1" t="str">
        <v>Piperazine dihydrochloride</v>
      </c>
    </row>
    <row r="493" spans="1:28" x14ac:dyDescent="0.2">
      <c r="A493" s="340" t="s">
        <v>1604</v>
      </c>
      <c r="B493" s="174" t="s">
        <v>2203</v>
      </c>
      <c r="C493" s="174">
        <v>1.5</v>
      </c>
      <c r="D493" s="174"/>
      <c r="E493" s="138"/>
      <c r="I493" s="1" t="str">
        <v>Plaster of Paris</v>
      </c>
      <c r="J493" s="1" t="str">
        <v>Plaster of Paris</v>
      </c>
      <c r="K493" s="1" t="str">
        <v>Plaster of Paris</v>
      </c>
      <c r="L493" s="1" t="str">
        <v>Plaster of Paris</v>
      </c>
      <c r="M493" s="1" t="str">
        <v>Plaster of Paris</v>
      </c>
      <c r="N493" s="1" t="str">
        <v>Plaster of Paris</v>
      </c>
      <c r="O493" s="1" t="str">
        <v>Plaster of Paris</v>
      </c>
      <c r="P493" s="1" t="str">
        <v>Plaster of Paris</v>
      </c>
      <c r="Q493" s="1" t="str">
        <v>Plaster of Paris</v>
      </c>
      <c r="R493" s="1" t="str">
        <v>Plaster of Paris</v>
      </c>
      <c r="S493" s="1" t="str">
        <v>Plaster of Paris</v>
      </c>
      <c r="T493" s="1" t="str">
        <v>Plaster of Paris</v>
      </c>
      <c r="U493" s="1" t="str">
        <v>Plaster of Paris</v>
      </c>
      <c r="V493" s="1" t="str">
        <v>Plaster of Paris</v>
      </c>
      <c r="W493" s="1" t="str">
        <v>Plaster of Paris</v>
      </c>
      <c r="X493" s="1" t="str">
        <v>Plaster of Paris</v>
      </c>
      <c r="Y493" s="1" t="str">
        <v>Plaster of Paris</v>
      </c>
      <c r="Z493" s="1" t="str">
        <v>Plaster of Paris</v>
      </c>
      <c r="AA493" s="1" t="str">
        <v>Plaster of Paris</v>
      </c>
      <c r="AB493" s="1" t="str">
        <v>Plaster of Paris</v>
      </c>
    </row>
    <row r="494" spans="1:28" x14ac:dyDescent="0.2">
      <c r="A494" s="340" t="s">
        <v>1605</v>
      </c>
      <c r="B494" s="174" t="s">
        <v>704</v>
      </c>
      <c r="C494" s="174">
        <v>30</v>
      </c>
      <c r="D494" s="174"/>
      <c r="E494" s="138"/>
      <c r="I494" s="1" t="str">
        <v>Platinum - Metal</v>
      </c>
      <c r="J494" s="1" t="str">
        <v>Platinum - Metal</v>
      </c>
      <c r="K494" s="1" t="str">
        <v>Platinum - Metal</v>
      </c>
      <c r="L494" s="1" t="str">
        <v>Platinum - Metal</v>
      </c>
      <c r="M494" s="1" t="str">
        <v>Platinum - Metal</v>
      </c>
      <c r="N494" s="1" t="str">
        <v>Platinum - Metal</v>
      </c>
      <c r="O494" s="1" t="str">
        <v>Platinum - Metal</v>
      </c>
      <c r="P494" s="1" t="str">
        <v>Platinum - Metal</v>
      </c>
      <c r="Q494" s="1" t="str">
        <v>Platinum - Metal</v>
      </c>
      <c r="R494" s="1" t="str">
        <v>Platinum - Metal</v>
      </c>
      <c r="S494" s="1" t="str">
        <v>Platinum - Metal</v>
      </c>
      <c r="T494" s="1" t="str">
        <v>Platinum - Metal</v>
      </c>
      <c r="U494" s="1" t="str">
        <v>Platinum - Metal</v>
      </c>
      <c r="V494" s="1" t="str">
        <v>Platinum - Metal</v>
      </c>
      <c r="W494" s="1" t="str">
        <v>Platinum - Metal</v>
      </c>
      <c r="X494" s="1" t="str">
        <v>Platinum - Metal</v>
      </c>
      <c r="Y494" s="1" t="str">
        <v>Platinum - Metal</v>
      </c>
      <c r="Z494" s="1" t="str">
        <v>Platinum - Metal</v>
      </c>
      <c r="AA494" s="1" t="str">
        <v>Platinum - Metal</v>
      </c>
      <c r="AB494" s="1" t="str">
        <v>Platinum - Metal</v>
      </c>
    </row>
    <row r="495" spans="1:28" x14ac:dyDescent="0.2">
      <c r="A495" s="340" t="s">
        <v>1606</v>
      </c>
      <c r="B495" s="174" t="s">
        <v>705</v>
      </c>
      <c r="C495" s="174">
        <v>0.5</v>
      </c>
      <c r="D495" s="174"/>
      <c r="E495" s="138"/>
      <c r="I495" s="1" t="str">
        <v>Platinum - Soluble Salts</v>
      </c>
      <c r="J495" s="1" t="str">
        <v>Platinum - Soluble Salts</v>
      </c>
      <c r="K495" s="1" t="str">
        <v>Platinum - Soluble Salts</v>
      </c>
      <c r="L495" s="1" t="str">
        <v>Platinum - Soluble Salts</v>
      </c>
      <c r="M495" s="1" t="str">
        <v>Platinum - Soluble Salts</v>
      </c>
      <c r="N495" s="1" t="str">
        <v>Platinum - Soluble Salts</v>
      </c>
      <c r="O495" s="1" t="str">
        <v>Platinum - Soluble Salts</v>
      </c>
      <c r="P495" s="1" t="str">
        <v>Platinum - Soluble Salts</v>
      </c>
      <c r="Q495" s="1" t="str">
        <v>Platinum - Soluble Salts</v>
      </c>
      <c r="R495" s="1" t="str">
        <v>Platinum - Soluble Salts</v>
      </c>
      <c r="S495" s="1" t="str">
        <v>Platinum - Soluble Salts</v>
      </c>
      <c r="T495" s="1" t="str">
        <v>Platinum - Soluble Salts</v>
      </c>
      <c r="U495" s="1" t="str">
        <v>Platinum - Soluble Salts</v>
      </c>
      <c r="V495" s="1" t="str">
        <v>Platinum - Soluble Salts</v>
      </c>
      <c r="W495" s="1" t="str">
        <v>Platinum - Soluble Salts</v>
      </c>
      <c r="X495" s="1" t="str">
        <v>Platinum - Soluble Salts</v>
      </c>
      <c r="Y495" s="1" t="str">
        <v>Platinum - Soluble Salts</v>
      </c>
      <c r="Z495" s="1" t="str">
        <v>Platinum - Soluble Salts</v>
      </c>
      <c r="AA495" s="1" t="str">
        <v>Platinum - Soluble Salts</v>
      </c>
      <c r="AB495" s="1" t="str">
        <v>Platinum - Soluble Salts</v>
      </c>
    </row>
    <row r="496" spans="1:28" x14ac:dyDescent="0.2">
      <c r="A496" s="340" t="s">
        <v>1096</v>
      </c>
      <c r="B496" s="256" t="s">
        <v>1097</v>
      </c>
      <c r="C496" s="256">
        <v>492</v>
      </c>
      <c r="D496" s="174"/>
      <c r="E496" s="138"/>
      <c r="I496" s="1" t="str">
        <v>p-Nitroaniline</v>
      </c>
      <c r="J496" s="1" t="str">
        <v>p-Nitroaniline</v>
      </c>
      <c r="K496" s="1" t="str">
        <v>p-Nitroaniline</v>
      </c>
      <c r="L496" s="1" t="str">
        <v>p-Nitroaniline</v>
      </c>
      <c r="M496" s="1" t="str">
        <v>p-Nitroaniline</v>
      </c>
      <c r="N496" s="1" t="str">
        <v>p-Nitroaniline</v>
      </c>
      <c r="O496" s="1" t="str">
        <v>p-Nitroaniline</v>
      </c>
      <c r="P496" s="1" t="str">
        <v>p-Nitroaniline</v>
      </c>
      <c r="Q496" s="1" t="str">
        <v>p-Nitroaniline</v>
      </c>
      <c r="R496" s="1" t="str">
        <v>p-Nitroaniline</v>
      </c>
      <c r="S496" s="1" t="str">
        <v>p-Nitroaniline</v>
      </c>
      <c r="T496" s="1" t="str">
        <v>p-Nitroaniline</v>
      </c>
      <c r="U496" s="1" t="str">
        <v>p-Nitroaniline</v>
      </c>
      <c r="V496" s="1" t="str">
        <v>p-Nitroaniline</v>
      </c>
      <c r="W496" s="1" t="str">
        <v>p-Nitroaniline</v>
      </c>
      <c r="X496" s="1" t="str">
        <v>p-Nitroaniline</v>
      </c>
      <c r="Y496" s="1" t="str">
        <v>p-Nitroaniline</v>
      </c>
      <c r="Z496" s="1" t="str">
        <v>p-Nitroaniline</v>
      </c>
      <c r="AA496" s="1" t="str">
        <v>p-Nitroaniline</v>
      </c>
      <c r="AB496" s="1" t="str">
        <v>p-Nitroaniline</v>
      </c>
    </row>
    <row r="497" spans="1:28" x14ac:dyDescent="0.2">
      <c r="A497" s="340" t="s">
        <v>1607</v>
      </c>
      <c r="B497" s="174" t="s">
        <v>706</v>
      </c>
      <c r="C497" s="174">
        <v>347</v>
      </c>
      <c r="D497" s="174"/>
      <c r="E497" s="138"/>
      <c r="I497" s="1" t="str">
        <v>p-Nitrochlorobenzene</v>
      </c>
      <c r="J497" s="1" t="str">
        <v>p-Nitrochlorobenzene</v>
      </c>
      <c r="K497" s="1" t="str">
        <v>p-Nitrochlorobenzene</v>
      </c>
      <c r="L497" s="1" t="str">
        <v>p-Nitrochlorobenzene</v>
      </c>
      <c r="M497" s="1" t="str">
        <v>p-Nitrochlorobenzene</v>
      </c>
      <c r="N497" s="1" t="str">
        <v>p-Nitrochlorobenzene</v>
      </c>
      <c r="O497" s="1" t="str">
        <v>p-Nitrochlorobenzene</v>
      </c>
      <c r="P497" s="1" t="str">
        <v>p-Nitrochlorobenzene</v>
      </c>
      <c r="Q497" s="1" t="str">
        <v>p-Nitrochlorobenzene</v>
      </c>
      <c r="R497" s="1" t="str">
        <v>p-Nitrochlorobenzene</v>
      </c>
      <c r="S497" s="1" t="str">
        <v>p-Nitrochlorobenzene</v>
      </c>
      <c r="T497" s="1" t="str">
        <v>p-Nitrochlorobenzene</v>
      </c>
      <c r="U497" s="1" t="str">
        <v>p-Nitrochlorobenzene</v>
      </c>
      <c r="V497" s="1" t="str">
        <v>p-Nitrochlorobenzene</v>
      </c>
      <c r="W497" s="1" t="str">
        <v>p-Nitrochlorobenzene</v>
      </c>
      <c r="X497" s="1" t="str">
        <v>p-Nitrochlorobenzene</v>
      </c>
      <c r="Y497" s="1" t="str">
        <v>p-Nitrochlorobenzene</v>
      </c>
      <c r="Z497" s="1" t="str">
        <v>p-Nitrochlorobenzene</v>
      </c>
      <c r="AA497" s="1" t="str">
        <v>p-Nitrochlorobenzene</v>
      </c>
      <c r="AB497" s="1" t="str">
        <v>p-Nitrochlorobenzene</v>
      </c>
    </row>
    <row r="498" spans="1:28" x14ac:dyDescent="0.2">
      <c r="A498" s="340" t="s">
        <v>707</v>
      </c>
      <c r="B498" s="174" t="s">
        <v>708</v>
      </c>
      <c r="C498" s="174">
        <v>0.34</v>
      </c>
      <c r="D498" s="174"/>
      <c r="E498" s="138"/>
      <c r="I498" s="1" t="str">
        <v>Polychlorobiphenyl (42% chlorine)</v>
      </c>
      <c r="J498" s="1" t="str">
        <v>Polychlorobiphenyl (42% chlorine)</v>
      </c>
      <c r="K498" s="1" t="str">
        <v>Polychlorobiphenyl (42% chlorine)</v>
      </c>
      <c r="L498" s="1" t="str">
        <v>Polychlorobiphenyl (42% chlorine)</v>
      </c>
      <c r="M498" s="1" t="str">
        <v>Polychlorobiphenyl (42% chlorine)</v>
      </c>
      <c r="N498" s="1" t="str">
        <v>Polychlorobiphenyl (42% chlorine)</v>
      </c>
      <c r="O498" s="1" t="str">
        <v>Polychlorobiphenyl (42% chlorine)</v>
      </c>
      <c r="P498" s="1" t="str">
        <v>Polychlorobiphenyl (42% chlorine)</v>
      </c>
      <c r="Q498" s="1" t="str">
        <v>Polychlorobiphenyl (42% chlorine)</v>
      </c>
      <c r="R498" s="1" t="str">
        <v>Polychlorobiphenyl (42% chlorine)</v>
      </c>
      <c r="S498" s="1" t="str">
        <v>Polychlorobiphenyl (42% chlorine)</v>
      </c>
      <c r="T498" s="1" t="str">
        <v>Polychlorobiphenyl (42% chlorine)</v>
      </c>
      <c r="U498" s="1" t="str">
        <v>Polychlorobiphenyl (42% chlorine)</v>
      </c>
      <c r="V498" s="1" t="str">
        <v>Polychlorobiphenyl (42% chlorine)</v>
      </c>
      <c r="W498" s="1" t="str">
        <v>Polychlorobiphenyl (42% chlorine)</v>
      </c>
      <c r="X498" s="1" t="str">
        <v>Polychlorobiphenyl (42% chlorine)</v>
      </c>
      <c r="Y498" s="1" t="str">
        <v>Polychlorobiphenyl (42% chlorine)</v>
      </c>
      <c r="Z498" s="1" t="str">
        <v>Polychlorobiphenyl (42% chlorine)</v>
      </c>
      <c r="AA498" s="1" t="str">
        <v>Polychlorobiphenyl (42% chlorine)</v>
      </c>
      <c r="AB498" s="1" t="str">
        <v>Polychlorobiphenyl (42% chlorine)</v>
      </c>
    </row>
    <row r="499" spans="1:28" x14ac:dyDescent="0.2">
      <c r="A499" s="340" t="s">
        <v>1608</v>
      </c>
      <c r="B499" s="174" t="s">
        <v>2204</v>
      </c>
      <c r="C499" s="174">
        <v>369</v>
      </c>
      <c r="D499" s="174"/>
      <c r="E499" s="138"/>
      <c r="I499" s="1" t="str">
        <v>Polychlorobiphenyl (54% chlorine)</v>
      </c>
      <c r="J499" s="1" t="str">
        <v>Polychlorobiphenyl (54% chlorine)</v>
      </c>
      <c r="K499" s="1" t="str">
        <v>Polychlorobiphenyl (54% chlorine)</v>
      </c>
      <c r="L499" s="1" t="str">
        <v>Polychlorobiphenyl (54% chlorine)</v>
      </c>
      <c r="M499" s="1" t="str">
        <v>Polychlorobiphenyl (54% chlorine)</v>
      </c>
      <c r="N499" s="1" t="str">
        <v>Polychlorobiphenyl (54% chlorine)</v>
      </c>
      <c r="O499" s="1" t="str">
        <v>Polychlorobiphenyl (54% chlorine)</v>
      </c>
      <c r="P499" s="1" t="str">
        <v>Polychlorobiphenyl (54% chlorine)</v>
      </c>
      <c r="Q499" s="1" t="str">
        <v>Polychlorobiphenyl (54% chlorine)</v>
      </c>
      <c r="R499" s="1" t="str">
        <v>Polychlorobiphenyl (54% chlorine)</v>
      </c>
      <c r="S499" s="1" t="str">
        <v>Polychlorobiphenyl (54% chlorine)</v>
      </c>
      <c r="T499" s="1" t="str">
        <v>Polychlorobiphenyl (54% chlorine)</v>
      </c>
      <c r="U499" s="1" t="str">
        <v>Polychlorobiphenyl (54% chlorine)</v>
      </c>
      <c r="V499" s="1" t="str">
        <v>Polychlorobiphenyl (54% chlorine)</v>
      </c>
      <c r="W499" s="1" t="str">
        <v>Polychlorobiphenyl (54% chlorine)</v>
      </c>
      <c r="X499" s="1" t="str">
        <v>Polychlorobiphenyl (54% chlorine)</v>
      </c>
      <c r="Y499" s="1" t="str">
        <v>Polychlorobiphenyl (54% chlorine)</v>
      </c>
      <c r="Z499" s="1" t="str">
        <v>Polychlorobiphenyl (54% chlorine)</v>
      </c>
      <c r="AA499" s="1" t="str">
        <v>Polychlorobiphenyl (54% chlorine)</v>
      </c>
      <c r="AB499" s="1" t="str">
        <v>Polychlorobiphenyl (54% chlorine)</v>
      </c>
    </row>
    <row r="500" spans="1:28" x14ac:dyDescent="0.2">
      <c r="A500" s="340" t="s">
        <v>974</v>
      </c>
      <c r="B500" s="174" t="s">
        <v>709</v>
      </c>
      <c r="C500" s="174">
        <v>4.7</v>
      </c>
      <c r="D500" s="174"/>
      <c r="E500" s="138"/>
      <c r="I500" s="1" t="str">
        <v>Portland cement</v>
      </c>
      <c r="J500" s="1" t="str">
        <v>Portland cement</v>
      </c>
      <c r="K500" s="1" t="str">
        <v>Portland cement</v>
      </c>
      <c r="L500" s="1" t="str">
        <v>Portland cement</v>
      </c>
      <c r="M500" s="1" t="str">
        <v>Portland cement</v>
      </c>
      <c r="N500" s="1" t="str">
        <v>Portland cement</v>
      </c>
      <c r="O500" s="1" t="str">
        <v>Portland cement</v>
      </c>
      <c r="P500" s="1" t="str">
        <v>Portland cement</v>
      </c>
      <c r="Q500" s="1" t="str">
        <v>Portland cement</v>
      </c>
      <c r="R500" s="1" t="str">
        <v>Portland cement</v>
      </c>
      <c r="S500" s="1" t="str">
        <v>Portland cement</v>
      </c>
      <c r="T500" s="1" t="str">
        <v>Portland cement</v>
      </c>
      <c r="U500" s="1" t="str">
        <v>Portland cement</v>
      </c>
      <c r="V500" s="1" t="str">
        <v>Portland cement</v>
      </c>
      <c r="W500" s="1" t="str">
        <v>Portland cement</v>
      </c>
      <c r="X500" s="1" t="str">
        <v>Portland cement</v>
      </c>
      <c r="Y500" s="1" t="str">
        <v>Portland cement</v>
      </c>
      <c r="Z500" s="1" t="str">
        <v>Portland cement</v>
      </c>
      <c r="AA500" s="1" t="str">
        <v>Portland cement</v>
      </c>
      <c r="AB500" s="1" t="str">
        <v>Portland cement</v>
      </c>
    </row>
    <row r="501" spans="1:28" x14ac:dyDescent="0.2">
      <c r="A501" s="340" t="s">
        <v>1609</v>
      </c>
      <c r="B501" s="174" t="s">
        <v>710</v>
      </c>
      <c r="C501" s="174">
        <v>107</v>
      </c>
      <c r="D501" s="174"/>
      <c r="E501" s="138"/>
      <c r="I501" s="1" t="str">
        <v>Potassium cyanide</v>
      </c>
      <c r="J501" s="1" t="str">
        <v>Potassium cyanide</v>
      </c>
      <c r="K501" s="1" t="str">
        <v>Potassium cyanide</v>
      </c>
      <c r="L501" s="1" t="str">
        <v>Potassium cyanide</v>
      </c>
      <c r="M501" s="1" t="str">
        <v>Potassium cyanide</v>
      </c>
      <c r="N501" s="1" t="str">
        <v>Potassium cyanide</v>
      </c>
      <c r="O501" s="1" t="str">
        <v>Potassium cyanide</v>
      </c>
      <c r="P501" s="1" t="str">
        <v>Potassium cyanide</v>
      </c>
      <c r="Q501" s="1" t="str">
        <v>Potassium cyanide</v>
      </c>
      <c r="R501" s="1" t="str">
        <v>Potassium cyanide</v>
      </c>
      <c r="S501" s="1" t="str">
        <v>Potassium cyanide</v>
      </c>
      <c r="T501" s="1" t="str">
        <v>Potassium cyanide</v>
      </c>
      <c r="U501" s="1" t="str">
        <v>Potassium cyanide</v>
      </c>
      <c r="V501" s="1" t="str">
        <v>Potassium cyanide</v>
      </c>
      <c r="W501" s="1" t="str">
        <v>Potassium cyanide</v>
      </c>
      <c r="X501" s="1" t="str">
        <v>Potassium cyanide</v>
      </c>
      <c r="Y501" s="1" t="str">
        <v>Potassium cyanide</v>
      </c>
      <c r="Z501" s="1" t="str">
        <v>Potassium cyanide</v>
      </c>
      <c r="AA501" s="1" t="str">
        <v>Potassium cyanide</v>
      </c>
      <c r="AB501" s="1" t="str">
        <v>Potassium cyanide</v>
      </c>
    </row>
    <row r="502" spans="1:28" x14ac:dyDescent="0.2">
      <c r="A502" s="340" t="s">
        <v>973</v>
      </c>
      <c r="B502" s="174" t="s">
        <v>2123</v>
      </c>
      <c r="C502" s="174">
        <v>1640</v>
      </c>
      <c r="D502" s="174"/>
      <c r="E502" s="138"/>
      <c r="I502" s="1" t="str">
        <v>Potassium hydroxide</v>
      </c>
      <c r="J502" s="1" t="str">
        <v>Potassium hydroxide</v>
      </c>
      <c r="K502" s="1" t="str">
        <v>Potassium hydroxide</v>
      </c>
      <c r="L502" s="1" t="str">
        <v>Potassium hydroxide</v>
      </c>
      <c r="M502" s="1" t="str">
        <v>Potassium hydroxide</v>
      </c>
      <c r="N502" s="1" t="str">
        <v>Potassium hydroxide</v>
      </c>
      <c r="O502" s="1" t="str">
        <v>Potassium hydroxide</v>
      </c>
      <c r="P502" s="1" t="str">
        <v>Potassium hydroxide</v>
      </c>
      <c r="Q502" s="1" t="str">
        <v>Potassium hydroxide</v>
      </c>
      <c r="R502" s="1" t="str">
        <v>Potassium hydroxide</v>
      </c>
      <c r="S502" s="1" t="str">
        <v>Potassium hydroxide</v>
      </c>
      <c r="T502" s="1" t="str">
        <v>Potassium hydroxide</v>
      </c>
      <c r="U502" s="1" t="str">
        <v>Potassium hydroxide</v>
      </c>
      <c r="V502" s="1" t="str">
        <v>Potassium hydroxide</v>
      </c>
      <c r="W502" s="1" t="str">
        <v>Potassium hydroxide</v>
      </c>
      <c r="X502" s="1" t="str">
        <v>Potassium hydroxide</v>
      </c>
      <c r="Y502" s="1" t="str">
        <v>Potassium hydroxide</v>
      </c>
      <c r="Z502" s="1" t="str">
        <v>Potassium hydroxide</v>
      </c>
      <c r="AA502" s="1" t="str">
        <v>Potassium hydroxide</v>
      </c>
      <c r="AB502" s="1" t="str">
        <v>Potassium hydroxide</v>
      </c>
    </row>
    <row r="503" spans="1:28" x14ac:dyDescent="0.2">
      <c r="A503" s="340" t="s">
        <v>711</v>
      </c>
      <c r="B503" s="174" t="s">
        <v>712</v>
      </c>
      <c r="C503" s="174">
        <v>5</v>
      </c>
      <c r="D503" s="174"/>
      <c r="E503" s="138"/>
      <c r="I503" s="1" t="str">
        <v>p-Phenylenediamine</v>
      </c>
      <c r="J503" s="1" t="str">
        <v>p-Phenylenediamine</v>
      </c>
      <c r="K503" s="1" t="str">
        <v>p-Phenylenediamine</v>
      </c>
      <c r="L503" s="1" t="str">
        <v>p-Phenylenediamine</v>
      </c>
      <c r="M503" s="1" t="str">
        <v>p-Phenylenediamine</v>
      </c>
      <c r="N503" s="1" t="str">
        <v>p-Phenylenediamine</v>
      </c>
      <c r="O503" s="1" t="str">
        <v>p-Phenylenediamine</v>
      </c>
      <c r="P503" s="1" t="str">
        <v>p-Phenylenediamine</v>
      </c>
      <c r="Q503" s="1" t="str">
        <v>p-Phenylenediamine</v>
      </c>
      <c r="R503" s="1" t="str">
        <v>p-Phenylenediamine</v>
      </c>
      <c r="S503" s="1" t="str">
        <v>p-Phenylenediamine</v>
      </c>
      <c r="T503" s="1" t="str">
        <v>p-Phenylenediamine</v>
      </c>
      <c r="U503" s="1" t="str">
        <v>p-Phenylenediamine</v>
      </c>
      <c r="V503" s="1" t="str">
        <v>p-Phenylenediamine</v>
      </c>
      <c r="W503" s="1" t="str">
        <v>p-Phenylenediamine</v>
      </c>
      <c r="X503" s="1" t="str">
        <v>p-Phenylenediamine</v>
      </c>
      <c r="Y503" s="1" t="str">
        <v>p-Phenylenediamine</v>
      </c>
      <c r="Z503" s="1" t="str">
        <v>p-Phenylenediamine</v>
      </c>
      <c r="AA503" s="1" t="str">
        <v>p-Phenylenediamine</v>
      </c>
      <c r="AB503" s="1" t="str">
        <v>p-Phenylenediamine</v>
      </c>
    </row>
    <row r="504" spans="1:28" x14ac:dyDescent="0.2">
      <c r="A504" s="340" t="s">
        <v>713</v>
      </c>
      <c r="B504" s="174" t="s">
        <v>714</v>
      </c>
      <c r="C504" s="174">
        <v>16</v>
      </c>
      <c r="D504" s="174"/>
      <c r="E504" s="138"/>
      <c r="I504" s="1" t="str">
        <v>Propargyl alcohol</v>
      </c>
      <c r="J504" s="1" t="str">
        <v>Propargyl alcohol</v>
      </c>
      <c r="K504" s="1" t="str">
        <v>Propargyl alcohol</v>
      </c>
      <c r="L504" s="1" t="str">
        <v>Propargyl alcohol</v>
      </c>
      <c r="M504" s="1" t="str">
        <v>Propargyl alcohol</v>
      </c>
      <c r="N504" s="1" t="str">
        <v>Propargyl alcohol</v>
      </c>
      <c r="O504" s="1" t="str">
        <v>Propargyl alcohol</v>
      </c>
      <c r="P504" s="1" t="str">
        <v>Propargyl alcohol</v>
      </c>
      <c r="Q504" s="1" t="str">
        <v>Propargyl alcohol</v>
      </c>
      <c r="R504" s="1" t="str">
        <v>Propargyl alcohol</v>
      </c>
      <c r="S504" s="1" t="str">
        <v>Propargyl alcohol</v>
      </c>
      <c r="T504" s="1" t="str">
        <v>Propargyl alcohol</v>
      </c>
      <c r="U504" s="1" t="str">
        <v>Propargyl alcohol</v>
      </c>
      <c r="V504" s="1" t="str">
        <v>Propargyl alcohol</v>
      </c>
      <c r="W504" s="1" t="str">
        <v>Propargyl alcohol</v>
      </c>
      <c r="X504" s="1" t="str">
        <v>Propargyl alcohol</v>
      </c>
      <c r="Y504" s="1" t="str">
        <v>Propargyl alcohol</v>
      </c>
      <c r="Z504" s="1" t="str">
        <v>Propargyl alcohol</v>
      </c>
      <c r="AA504" s="1" t="str">
        <v>Propargyl alcohol</v>
      </c>
      <c r="AB504" s="1" t="str">
        <v>Propargyl alcohol</v>
      </c>
    </row>
    <row r="505" spans="1:28" x14ac:dyDescent="0.2">
      <c r="A505" s="340" t="s">
        <v>972</v>
      </c>
      <c r="B505" s="174" t="s">
        <v>2123</v>
      </c>
      <c r="C505" s="174">
        <v>23</v>
      </c>
      <c r="D505" s="174"/>
      <c r="E505" s="138"/>
      <c r="I505" s="1" t="str">
        <v>Propionic acid</v>
      </c>
      <c r="J505" s="1" t="str">
        <v>Propionic acid</v>
      </c>
      <c r="K505" s="1" t="str">
        <v>Propionic acid</v>
      </c>
      <c r="L505" s="1" t="str">
        <v>Propionic acid</v>
      </c>
      <c r="M505" s="1" t="str">
        <v>Propionic acid</v>
      </c>
      <c r="N505" s="1" t="str">
        <v>Propionic acid</v>
      </c>
      <c r="O505" s="1" t="str">
        <v>Propionic acid</v>
      </c>
      <c r="P505" s="1" t="str">
        <v>Propionic acid</v>
      </c>
      <c r="Q505" s="1" t="str">
        <v>Propionic acid</v>
      </c>
      <c r="R505" s="1" t="str">
        <v>Propionic acid</v>
      </c>
      <c r="S505" s="1" t="str">
        <v>Propionic acid</v>
      </c>
      <c r="T505" s="1" t="str">
        <v>Propionic acid</v>
      </c>
      <c r="U505" s="1" t="str">
        <v>Propionic acid</v>
      </c>
      <c r="V505" s="1" t="str">
        <v>Propionic acid</v>
      </c>
      <c r="W505" s="1" t="str">
        <v>Propionic acid</v>
      </c>
      <c r="X505" s="1" t="str">
        <v>Propionic acid</v>
      </c>
      <c r="Y505" s="1" t="str">
        <v>Propionic acid</v>
      </c>
      <c r="Z505" s="1" t="str">
        <v>Propionic acid</v>
      </c>
      <c r="AA505" s="1" t="str">
        <v>Propionic acid</v>
      </c>
      <c r="AB505" s="1" t="str">
        <v>Propionic acid</v>
      </c>
    </row>
    <row r="506" spans="1:28" x14ac:dyDescent="0.2">
      <c r="A506" s="340" t="s">
        <v>727</v>
      </c>
      <c r="B506" s="174" t="s">
        <v>2123</v>
      </c>
      <c r="C506" s="174">
        <v>0.1</v>
      </c>
      <c r="D506" s="174"/>
      <c r="E506" s="138"/>
      <c r="I506" s="1" t="str">
        <v>Propoxur</v>
      </c>
      <c r="J506" s="1" t="str">
        <v>Propoxur</v>
      </c>
      <c r="K506" s="1" t="str">
        <v>Propoxur</v>
      </c>
      <c r="L506" s="1" t="str">
        <v>Propoxur</v>
      </c>
      <c r="M506" s="1" t="str">
        <v>Propoxur</v>
      </c>
      <c r="N506" s="1" t="str">
        <v>Propoxur</v>
      </c>
      <c r="O506" s="1" t="str">
        <v>Propoxur</v>
      </c>
      <c r="P506" s="1" t="str">
        <v>Propoxur</v>
      </c>
      <c r="Q506" s="1" t="str">
        <v>Propoxur</v>
      </c>
      <c r="R506" s="1" t="str">
        <v>Propoxur</v>
      </c>
      <c r="S506" s="1" t="str">
        <v>Propoxur</v>
      </c>
      <c r="T506" s="1" t="str">
        <v>Propoxur</v>
      </c>
      <c r="U506" s="1" t="str">
        <v>Propoxur</v>
      </c>
      <c r="V506" s="1" t="str">
        <v>Propoxur</v>
      </c>
      <c r="W506" s="1" t="str">
        <v>Propoxur</v>
      </c>
      <c r="X506" s="1" t="str">
        <v>Propoxur</v>
      </c>
      <c r="Y506" s="1" t="str">
        <v>Propoxur</v>
      </c>
      <c r="Z506" s="1" t="str">
        <v>Propoxur</v>
      </c>
      <c r="AA506" s="1" t="str">
        <v>Propoxur</v>
      </c>
      <c r="AB506" s="1" t="str">
        <v>Propoxur</v>
      </c>
    </row>
    <row r="507" spans="1:28" x14ac:dyDescent="0.2">
      <c r="A507" s="340" t="s">
        <v>715</v>
      </c>
      <c r="B507" s="174" t="s">
        <v>716</v>
      </c>
      <c r="C507" s="174">
        <v>0.44</v>
      </c>
      <c r="D507" s="174"/>
      <c r="E507" s="138"/>
      <c r="I507" s="1" t="str">
        <v>Propylene dichloride</v>
      </c>
      <c r="J507" s="1" t="str">
        <v>Propylene dichloride</v>
      </c>
      <c r="K507" s="1" t="str">
        <v>Propylene dichloride</v>
      </c>
      <c r="L507" s="1" t="str">
        <v>Propylene dichloride</v>
      </c>
      <c r="M507" s="1" t="str">
        <v>Propylene dichloride</v>
      </c>
      <c r="N507" s="1" t="str">
        <v>Propylene dichloride</v>
      </c>
      <c r="O507" s="1" t="str">
        <v>Propylene dichloride</v>
      </c>
      <c r="P507" s="1" t="str">
        <v>Propylene dichloride</v>
      </c>
      <c r="Q507" s="1" t="str">
        <v>Propylene dichloride</v>
      </c>
      <c r="R507" s="1" t="str">
        <v>Propylene dichloride</v>
      </c>
      <c r="S507" s="1" t="str">
        <v>Propylene dichloride</v>
      </c>
      <c r="T507" s="1" t="str">
        <v>Propylene dichloride</v>
      </c>
      <c r="U507" s="1" t="str">
        <v>Propylene dichloride</v>
      </c>
      <c r="V507" s="1" t="str">
        <v>Propylene dichloride</v>
      </c>
      <c r="W507" s="1" t="str">
        <v>Propylene dichloride</v>
      </c>
      <c r="X507" s="1" t="str">
        <v>Propylene dichloride</v>
      </c>
      <c r="Y507" s="1" t="str">
        <v>Propylene dichloride</v>
      </c>
      <c r="Z507" s="1" t="str">
        <v>Propylene dichloride</v>
      </c>
      <c r="AA507" s="1" t="str">
        <v>Propylene dichloride</v>
      </c>
      <c r="AB507" s="1" t="str">
        <v>Propylene dichloride</v>
      </c>
    </row>
    <row r="508" spans="1:28" x14ac:dyDescent="0.2">
      <c r="A508" s="340" t="s">
        <v>971</v>
      </c>
      <c r="B508" s="174" t="s">
        <v>2123</v>
      </c>
      <c r="C508" s="174">
        <v>0.5</v>
      </c>
      <c r="D508" s="174"/>
      <c r="E508" s="138"/>
      <c r="I508" s="1" t="str">
        <v>Propylene glycol dinitrate</v>
      </c>
      <c r="J508" s="1" t="str">
        <v>Propylene glycol dinitrate</v>
      </c>
      <c r="K508" s="1" t="str">
        <v>Propylene glycol dinitrate</v>
      </c>
      <c r="L508" s="1" t="str">
        <v>Propylene glycol dinitrate</v>
      </c>
      <c r="M508" s="1" t="str">
        <v>Propylene glycol dinitrate</v>
      </c>
      <c r="N508" s="1" t="str">
        <v>Propylene glycol dinitrate</v>
      </c>
      <c r="O508" s="1" t="str">
        <v>Propylene glycol dinitrate</v>
      </c>
      <c r="P508" s="1" t="str">
        <v>Propylene glycol dinitrate</v>
      </c>
      <c r="Q508" s="1" t="str">
        <v>Propylene glycol dinitrate</v>
      </c>
      <c r="R508" s="1" t="str">
        <v>Propylene glycol dinitrate</v>
      </c>
      <c r="S508" s="1" t="str">
        <v>Propylene glycol dinitrate</v>
      </c>
      <c r="T508" s="1" t="str">
        <v>Propylene glycol dinitrate</v>
      </c>
      <c r="U508" s="1" t="str">
        <v>Propylene glycol dinitrate</v>
      </c>
      <c r="V508" s="1" t="str">
        <v>Propylene glycol dinitrate</v>
      </c>
      <c r="W508" s="1" t="str">
        <v>Propylene glycol dinitrate</v>
      </c>
      <c r="X508" s="1" t="str">
        <v>Propylene glycol dinitrate</v>
      </c>
      <c r="Y508" s="1" t="str">
        <v>Propylene glycol dinitrate</v>
      </c>
      <c r="Z508" s="1" t="str">
        <v>Propylene glycol dinitrate</v>
      </c>
      <c r="AA508" s="1" t="str">
        <v>Propylene glycol dinitrate</v>
      </c>
      <c r="AB508" s="1" t="str">
        <v>Propylene glycol dinitrate</v>
      </c>
    </row>
    <row r="509" spans="1:28" x14ac:dyDescent="0.2">
      <c r="A509" s="340" t="s">
        <v>717</v>
      </c>
      <c r="B509" s="174" t="s">
        <v>718</v>
      </c>
      <c r="C509" s="174">
        <v>45</v>
      </c>
      <c r="D509" s="174"/>
      <c r="E509" s="138"/>
      <c r="I509" s="1" t="str">
        <v>Propylene glycol monomethyl ether</v>
      </c>
      <c r="J509" s="1" t="str">
        <v>Propylene glycol monomethyl ether</v>
      </c>
      <c r="K509" s="1" t="str">
        <v>Propylene glycol monomethyl ether</v>
      </c>
      <c r="L509" s="1" t="str">
        <v>Propylene glycol monomethyl ether</v>
      </c>
      <c r="M509" s="1" t="str">
        <v>Propylene glycol monomethyl ether</v>
      </c>
      <c r="N509" s="1" t="str">
        <v>Propylene glycol monomethyl ether</v>
      </c>
      <c r="O509" s="1" t="str">
        <v>Propylene glycol monomethyl ether</v>
      </c>
      <c r="P509" s="1" t="str">
        <v>Propylene glycol monomethyl ether</v>
      </c>
      <c r="Q509" s="1" t="str">
        <v>Propylene glycol monomethyl ether</v>
      </c>
      <c r="R509" s="1" t="str">
        <v>Propylene glycol monomethyl ether</v>
      </c>
      <c r="S509" s="1" t="str">
        <v>Propylene glycol monomethyl ether</v>
      </c>
      <c r="T509" s="1" t="str">
        <v>Propylene glycol monomethyl ether</v>
      </c>
      <c r="U509" s="1" t="str">
        <v>Propylene glycol monomethyl ether</v>
      </c>
      <c r="V509" s="1" t="str">
        <v>Propylene glycol monomethyl ether</v>
      </c>
      <c r="W509" s="1" t="str">
        <v>Propylene glycol monomethyl ether</v>
      </c>
      <c r="X509" s="1" t="str">
        <v>Propylene glycol monomethyl ether</v>
      </c>
      <c r="Y509" s="1" t="str">
        <v>Propylene glycol monomethyl ether</v>
      </c>
      <c r="Z509" s="1" t="str">
        <v>Propylene glycol monomethyl ether</v>
      </c>
      <c r="AA509" s="1" t="str">
        <v>Propylene glycol monomethyl ether</v>
      </c>
      <c r="AB509" s="1" t="str">
        <v>Propylene glycol monomethyl ether</v>
      </c>
    </row>
    <row r="510" spans="1:28" x14ac:dyDescent="0.2">
      <c r="A510" s="340" t="s">
        <v>968</v>
      </c>
      <c r="B510" s="174" t="s">
        <v>719</v>
      </c>
      <c r="C510" s="174">
        <v>1</v>
      </c>
      <c r="D510" s="174"/>
      <c r="E510" s="138"/>
      <c r="I510" s="1" t="str">
        <v>Propylene imine</v>
      </c>
      <c r="J510" s="1" t="str">
        <v>Propylene imine</v>
      </c>
      <c r="K510" s="1" t="str">
        <v>Propylene imine</v>
      </c>
      <c r="L510" s="1" t="str">
        <v>Propylene imine</v>
      </c>
      <c r="M510" s="1" t="str">
        <v>Propylene imine</v>
      </c>
      <c r="N510" s="1" t="str">
        <v>Propylene imine</v>
      </c>
      <c r="O510" s="1" t="str">
        <v>Propylene imine</v>
      </c>
      <c r="P510" s="1" t="str">
        <v>Propylene imine</v>
      </c>
      <c r="Q510" s="1" t="str">
        <v>Propylene imine</v>
      </c>
      <c r="R510" s="1" t="str">
        <v>Propylene imine</v>
      </c>
      <c r="S510" s="1" t="str">
        <v>Propylene imine</v>
      </c>
      <c r="T510" s="1" t="str">
        <v>Propylene imine</v>
      </c>
      <c r="U510" s="1" t="str">
        <v>Propylene imine</v>
      </c>
      <c r="V510" s="1" t="str">
        <v>Propylene imine</v>
      </c>
      <c r="W510" s="1" t="str">
        <v>Propylene imine</v>
      </c>
      <c r="X510" s="1" t="str">
        <v>Propylene imine</v>
      </c>
      <c r="Y510" s="1" t="str">
        <v>Propylene imine</v>
      </c>
      <c r="Z510" s="1" t="str">
        <v>Propylene imine</v>
      </c>
      <c r="AA510" s="1" t="str">
        <v>Propylene imine</v>
      </c>
      <c r="AB510" s="1" t="str">
        <v>Propylene imine</v>
      </c>
    </row>
    <row r="511" spans="1:28" x14ac:dyDescent="0.2">
      <c r="A511" s="340" t="s">
        <v>969</v>
      </c>
      <c r="B511" s="174" t="s">
        <v>2123</v>
      </c>
      <c r="C511" s="174">
        <v>1</v>
      </c>
      <c r="D511" s="174"/>
      <c r="E511" s="138"/>
      <c r="I511" s="1" t="str">
        <v>Propyne</v>
      </c>
      <c r="J511" s="1" t="str">
        <v>Propyne</v>
      </c>
      <c r="K511" s="1" t="str">
        <v>Propyne</v>
      </c>
      <c r="L511" s="1" t="str">
        <v>Propyne</v>
      </c>
      <c r="M511" s="1" t="str">
        <v>Propyne</v>
      </c>
      <c r="N511" s="1" t="str">
        <v>Propyne</v>
      </c>
      <c r="O511" s="1" t="str">
        <v>Propyne</v>
      </c>
      <c r="P511" s="1" t="str">
        <v>Propyne</v>
      </c>
      <c r="Q511" s="1" t="str">
        <v>Propyne</v>
      </c>
      <c r="R511" s="1" t="str">
        <v>Propyne</v>
      </c>
      <c r="S511" s="1" t="str">
        <v>Propyne</v>
      </c>
      <c r="T511" s="1" t="str">
        <v>Propyne</v>
      </c>
      <c r="U511" s="1" t="str">
        <v>Propyne</v>
      </c>
      <c r="V511" s="1" t="str">
        <v>Propyne</v>
      </c>
      <c r="W511" s="1" t="str">
        <v>Propyne</v>
      </c>
      <c r="X511" s="1" t="str">
        <v>Propyne</v>
      </c>
      <c r="Y511" s="1" t="str">
        <v>Propyne</v>
      </c>
      <c r="Z511" s="1" t="str">
        <v>Propyne</v>
      </c>
      <c r="AA511" s="1" t="str">
        <v>Propyne</v>
      </c>
      <c r="AB511" s="1" t="str">
        <v>Propyne</v>
      </c>
    </row>
    <row r="512" spans="1:28" x14ac:dyDescent="0.2">
      <c r="A512" s="340" t="s">
        <v>970</v>
      </c>
      <c r="B512" s="174" t="s">
        <v>2123</v>
      </c>
      <c r="C512" s="174">
        <v>0.01</v>
      </c>
      <c r="D512" s="174"/>
      <c r="E512" s="138"/>
      <c r="I512" s="1" t="str">
        <v>p-tert-Butyl toluene</v>
      </c>
      <c r="J512" s="1" t="str">
        <v>p-tert-Butyl toluene</v>
      </c>
      <c r="K512" s="1" t="str">
        <v>p-tert-Butyl toluene</v>
      </c>
      <c r="L512" s="1" t="str">
        <v>p-tert-Butyl toluene</v>
      </c>
      <c r="M512" s="1" t="str">
        <v>p-tert-Butyl toluene</v>
      </c>
      <c r="N512" s="1" t="str">
        <v>p-tert-Butyl toluene</v>
      </c>
      <c r="O512" s="1" t="str">
        <v>p-tert-Butyl toluene</v>
      </c>
      <c r="P512" s="1" t="str">
        <v>p-tert-Butyl toluene</v>
      </c>
      <c r="Q512" s="1" t="str">
        <v>p-tert-Butyl toluene</v>
      </c>
      <c r="R512" s="1" t="str">
        <v>p-tert-Butyl toluene</v>
      </c>
      <c r="S512" s="1" t="str">
        <v>p-tert-Butyl toluene</v>
      </c>
      <c r="T512" s="1" t="str">
        <v>p-tert-Butyl toluene</v>
      </c>
      <c r="U512" s="1" t="str">
        <v>p-tert-Butyl toluene</v>
      </c>
      <c r="V512" s="1" t="str">
        <v>p-tert-Butyl toluene</v>
      </c>
      <c r="W512" s="1" t="str">
        <v>p-tert-Butyl toluene</v>
      </c>
      <c r="X512" s="1" t="str">
        <v>p-tert-Butyl toluene</v>
      </c>
      <c r="Y512" s="1" t="str">
        <v>p-tert-Butyl toluene</v>
      </c>
      <c r="Z512" s="1" t="str">
        <v>p-tert-Butyl toluene</v>
      </c>
      <c r="AA512" s="1" t="str">
        <v>p-tert-Butyl toluene</v>
      </c>
      <c r="AB512" s="1" t="str">
        <v>p-tert-Butyl toluene</v>
      </c>
    </row>
    <row r="513" spans="1:28" x14ac:dyDescent="0.2">
      <c r="A513" s="340" t="s">
        <v>1610</v>
      </c>
      <c r="B513" s="174" t="s">
        <v>720</v>
      </c>
      <c r="C513" s="174">
        <v>10</v>
      </c>
      <c r="D513" s="174"/>
      <c r="E513" s="138"/>
      <c r="I513" s="1" t="str">
        <v>p-Toluidine</v>
      </c>
      <c r="J513" s="1" t="str">
        <v>p-Toluidine</v>
      </c>
      <c r="K513" s="1" t="str">
        <v>p-Toluidine</v>
      </c>
      <c r="L513" s="1" t="str">
        <v>p-Toluidine</v>
      </c>
      <c r="M513" s="1" t="str">
        <v>p-Toluidine</v>
      </c>
      <c r="N513" s="1" t="str">
        <v>p-Toluidine</v>
      </c>
      <c r="O513" s="1" t="str">
        <v>p-Toluidine</v>
      </c>
      <c r="P513" s="1" t="str">
        <v>p-Toluidine</v>
      </c>
      <c r="Q513" s="1" t="str">
        <v>p-Toluidine</v>
      </c>
      <c r="R513" s="1" t="str">
        <v>p-Toluidine</v>
      </c>
      <c r="S513" s="1" t="str">
        <v>p-Toluidine</v>
      </c>
      <c r="T513" s="1" t="str">
        <v>p-Toluidine</v>
      </c>
      <c r="U513" s="1" t="str">
        <v>p-Toluidine</v>
      </c>
      <c r="V513" s="1" t="str">
        <v>p-Toluidine</v>
      </c>
      <c r="W513" s="1" t="str">
        <v>p-Toluidine</v>
      </c>
      <c r="X513" s="1" t="str">
        <v>p-Toluidine</v>
      </c>
      <c r="Y513" s="1" t="str">
        <v>p-Toluidine</v>
      </c>
      <c r="Z513" s="1" t="str">
        <v>p-Toluidine</v>
      </c>
      <c r="AA513" s="1" t="str">
        <v>p-Toluidine</v>
      </c>
      <c r="AB513" s="1" t="str">
        <v>p-Toluidine</v>
      </c>
    </row>
    <row r="514" spans="1:28" x14ac:dyDescent="0.2">
      <c r="A514" s="340" t="s">
        <v>721</v>
      </c>
      <c r="B514" s="174" t="s">
        <v>2205</v>
      </c>
      <c r="C514" s="174">
        <v>5</v>
      </c>
      <c r="D514" s="174"/>
      <c r="E514" s="138"/>
      <c r="I514" s="1" t="str">
        <v>Pyrethrum</v>
      </c>
      <c r="J514" s="1" t="str">
        <v>Pyrethrum</v>
      </c>
      <c r="K514" s="1" t="str">
        <v>Pyrethrum</v>
      </c>
      <c r="L514" s="1" t="str">
        <v>Pyrethrum</v>
      </c>
      <c r="M514" s="1" t="str">
        <v>Pyrethrum</v>
      </c>
      <c r="N514" s="1" t="str">
        <v>Pyrethrum</v>
      </c>
      <c r="O514" s="1" t="str">
        <v>Pyrethrum</v>
      </c>
      <c r="P514" s="1" t="str">
        <v>Pyrethrum</v>
      </c>
      <c r="Q514" s="1" t="str">
        <v>Pyrethrum</v>
      </c>
      <c r="R514" s="1" t="str">
        <v>Pyrethrum</v>
      </c>
      <c r="S514" s="1" t="str">
        <v>Pyrethrum</v>
      </c>
      <c r="T514" s="1" t="str">
        <v>Pyrethrum</v>
      </c>
      <c r="U514" s="1" t="str">
        <v>Pyrethrum</v>
      </c>
      <c r="V514" s="1" t="str">
        <v>Pyrethrum</v>
      </c>
      <c r="W514" s="1" t="str">
        <v>Pyrethrum</v>
      </c>
      <c r="X514" s="1" t="str">
        <v>Pyrethrum</v>
      </c>
      <c r="Y514" s="1" t="str">
        <v>Pyrethrum</v>
      </c>
      <c r="Z514" s="1" t="str">
        <v>Pyrethrum</v>
      </c>
      <c r="AA514" s="1" t="str">
        <v>Pyrethrum</v>
      </c>
      <c r="AB514" s="1" t="str">
        <v>Pyrethrum</v>
      </c>
    </row>
    <row r="515" spans="1:28" x14ac:dyDescent="0.2">
      <c r="A515" s="340" t="s">
        <v>722</v>
      </c>
      <c r="B515" s="255" t="s">
        <v>2123</v>
      </c>
      <c r="C515" s="174">
        <v>10</v>
      </c>
      <c r="D515" s="174"/>
      <c r="E515" s="138"/>
      <c r="I515" s="1" t="str">
        <v>Pyridine</v>
      </c>
      <c r="J515" s="1" t="str">
        <v>Pyridine</v>
      </c>
      <c r="K515" s="1" t="str">
        <v>Pyridine</v>
      </c>
      <c r="L515" s="1" t="str">
        <v>Pyridine</v>
      </c>
      <c r="M515" s="1" t="str">
        <v>Pyridine</v>
      </c>
      <c r="N515" s="1" t="str">
        <v>Pyridine</v>
      </c>
      <c r="O515" s="1" t="str">
        <v>Pyridine</v>
      </c>
      <c r="P515" s="1" t="str">
        <v>Pyridine</v>
      </c>
      <c r="Q515" s="1" t="str">
        <v>Pyridine</v>
      </c>
      <c r="R515" s="1" t="str">
        <v>Pyridine</v>
      </c>
      <c r="S515" s="1" t="str">
        <v>Pyridine</v>
      </c>
      <c r="T515" s="1" t="str">
        <v>Pyridine</v>
      </c>
      <c r="U515" s="1" t="str">
        <v>Pyridine</v>
      </c>
      <c r="V515" s="1" t="str">
        <v>Pyridine</v>
      </c>
      <c r="W515" s="1" t="str">
        <v>Pyridine</v>
      </c>
      <c r="X515" s="1" t="str">
        <v>Pyridine</v>
      </c>
      <c r="Y515" s="1" t="str">
        <v>Pyridine</v>
      </c>
      <c r="Z515" s="1" t="str">
        <v>Pyridine</v>
      </c>
      <c r="AA515" s="1" t="str">
        <v>Pyridine</v>
      </c>
      <c r="AB515" s="1" t="str">
        <v>Pyridine</v>
      </c>
    </row>
    <row r="516" spans="1:28" x14ac:dyDescent="0.2">
      <c r="A516" s="340" t="s">
        <v>967</v>
      </c>
      <c r="B516" s="174" t="s">
        <v>2206</v>
      </c>
      <c r="C516" s="174">
        <v>0.2</v>
      </c>
      <c r="D516" s="174"/>
      <c r="E516" s="138"/>
      <c r="I516" s="1" t="str">
        <v>Pyrocatechol</v>
      </c>
      <c r="J516" s="1" t="str">
        <v>Pyrocatechol</v>
      </c>
      <c r="K516" s="1" t="str">
        <v>Pyrocatechol</v>
      </c>
      <c r="L516" s="1" t="str">
        <v>Pyrocatechol</v>
      </c>
      <c r="M516" s="1" t="str">
        <v>Pyrocatechol</v>
      </c>
      <c r="N516" s="1" t="str">
        <v>Pyrocatechol</v>
      </c>
      <c r="O516" s="1" t="str">
        <v>Pyrocatechol</v>
      </c>
      <c r="P516" s="1" t="str">
        <v>Pyrocatechol</v>
      </c>
      <c r="Q516" s="1" t="str">
        <v>Pyrocatechol</v>
      </c>
      <c r="R516" s="1" t="str">
        <v>Pyrocatechol</v>
      </c>
      <c r="S516" s="1" t="str">
        <v>Pyrocatechol</v>
      </c>
      <c r="T516" s="1" t="str">
        <v>Pyrocatechol</v>
      </c>
      <c r="U516" s="1" t="str">
        <v>Pyrocatechol</v>
      </c>
      <c r="V516" s="1" t="str">
        <v>Pyrocatechol</v>
      </c>
      <c r="W516" s="1" t="str">
        <v>Pyrocatechol</v>
      </c>
      <c r="X516" s="1" t="str">
        <v>Pyrocatechol</v>
      </c>
      <c r="Y516" s="1" t="str">
        <v>Pyrocatechol</v>
      </c>
      <c r="Z516" s="1" t="str">
        <v>Pyrocatechol</v>
      </c>
      <c r="AA516" s="1" t="str">
        <v>Pyrocatechol</v>
      </c>
      <c r="AB516" s="1" t="str">
        <v>Pyrocatechol</v>
      </c>
    </row>
    <row r="517" spans="1:28" x14ac:dyDescent="0.2">
      <c r="A517" s="340" t="s">
        <v>966</v>
      </c>
      <c r="B517" s="174" t="s">
        <v>723</v>
      </c>
      <c r="C517" s="174">
        <v>0.16</v>
      </c>
      <c r="D517" s="174"/>
      <c r="E517" s="138"/>
      <c r="I517" s="1" t="str">
        <v>Quartz</v>
      </c>
      <c r="J517" s="1" t="str">
        <v>Quartz</v>
      </c>
      <c r="K517" s="1" t="str">
        <v>Quartz</v>
      </c>
      <c r="L517" s="1" t="str">
        <v>Quartz</v>
      </c>
      <c r="M517" s="1" t="str">
        <v>Quartz</v>
      </c>
      <c r="N517" s="1" t="str">
        <v>Quartz</v>
      </c>
      <c r="O517" s="1" t="str">
        <v>Quartz</v>
      </c>
      <c r="P517" s="1" t="str">
        <v>Quartz</v>
      </c>
      <c r="Q517" s="1" t="str">
        <v>Quartz</v>
      </c>
      <c r="R517" s="1" t="str">
        <v>Quartz</v>
      </c>
      <c r="S517" s="1" t="str">
        <v>Quartz</v>
      </c>
      <c r="T517" s="1" t="str">
        <v>Quartz</v>
      </c>
      <c r="U517" s="1" t="str">
        <v>Quartz</v>
      </c>
      <c r="V517" s="1" t="str">
        <v>Quartz</v>
      </c>
      <c r="W517" s="1" t="str">
        <v>Quartz</v>
      </c>
      <c r="X517" s="1" t="str">
        <v>Quartz</v>
      </c>
      <c r="Y517" s="1" t="str">
        <v>Quartz</v>
      </c>
      <c r="Z517" s="1" t="str">
        <v>Quartz</v>
      </c>
      <c r="AA517" s="1" t="str">
        <v>Quartz</v>
      </c>
      <c r="AB517" s="1" t="str">
        <v>Quartz</v>
      </c>
    </row>
    <row r="518" spans="1:28" x14ac:dyDescent="0.2">
      <c r="A518" s="340" t="s">
        <v>724</v>
      </c>
      <c r="B518" s="174" t="s">
        <v>2207</v>
      </c>
      <c r="C518" s="174">
        <v>10</v>
      </c>
      <c r="D518" s="174"/>
      <c r="E518" s="138"/>
      <c r="I518" s="1" t="str">
        <v>Quinone</v>
      </c>
      <c r="J518" s="1" t="str">
        <v>Quinone</v>
      </c>
      <c r="K518" s="1" t="str">
        <v>Quinone</v>
      </c>
      <c r="L518" s="1" t="str">
        <v>Quinone</v>
      </c>
      <c r="M518" s="1" t="str">
        <v>Quinone</v>
      </c>
      <c r="N518" s="1" t="str">
        <v>Quinone</v>
      </c>
      <c r="O518" s="1" t="str">
        <v>Quinone</v>
      </c>
      <c r="P518" s="1" t="str">
        <v>Quinone</v>
      </c>
      <c r="Q518" s="1" t="str">
        <v>Quinone</v>
      </c>
      <c r="R518" s="1" t="str">
        <v>Quinone</v>
      </c>
      <c r="S518" s="1" t="str">
        <v>Quinone</v>
      </c>
      <c r="T518" s="1" t="str">
        <v>Quinone</v>
      </c>
      <c r="U518" s="1" t="str">
        <v>Quinone</v>
      </c>
      <c r="V518" s="1" t="str">
        <v>Quinone</v>
      </c>
      <c r="W518" s="1" t="str">
        <v>Quinone</v>
      </c>
      <c r="X518" s="1" t="str">
        <v>Quinone</v>
      </c>
      <c r="Y518" s="1" t="str">
        <v>Quinone</v>
      </c>
      <c r="Z518" s="1" t="str">
        <v>Quinone</v>
      </c>
      <c r="AA518" s="1" t="str">
        <v>Quinone</v>
      </c>
      <c r="AB518" s="1" t="str">
        <v>Quinone</v>
      </c>
    </row>
    <row r="519" spans="1:28" x14ac:dyDescent="0.2">
      <c r="A519" s="340" t="s">
        <v>965</v>
      </c>
      <c r="B519" s="255" t="s">
        <v>2123</v>
      </c>
      <c r="C519" s="255">
        <v>6.6</v>
      </c>
      <c r="D519" s="174"/>
      <c r="E519" s="138"/>
      <c r="I519" s="1" t="str">
        <v>RDX</v>
      </c>
      <c r="J519" s="1" t="str">
        <v>RDX</v>
      </c>
      <c r="K519" s="1" t="str">
        <v>RDX</v>
      </c>
      <c r="L519" s="1" t="str">
        <v>RDX</v>
      </c>
      <c r="M519" s="1" t="str">
        <v>RDX</v>
      </c>
      <c r="N519" s="1" t="str">
        <v>RDX</v>
      </c>
      <c r="O519" s="1" t="str">
        <v>RDX</v>
      </c>
      <c r="P519" s="1" t="str">
        <v>RDX</v>
      </c>
      <c r="Q519" s="1" t="str">
        <v>RDX</v>
      </c>
      <c r="R519" s="1" t="str">
        <v>RDX</v>
      </c>
      <c r="S519" s="1" t="str">
        <v>RDX</v>
      </c>
      <c r="T519" s="1" t="str">
        <v>RDX</v>
      </c>
      <c r="U519" s="1" t="str">
        <v>RDX</v>
      </c>
      <c r="V519" s="1" t="str">
        <v>RDX</v>
      </c>
      <c r="W519" s="1" t="str">
        <v>RDX</v>
      </c>
      <c r="X519" s="1" t="str">
        <v>RDX</v>
      </c>
      <c r="Y519" s="1" t="str">
        <v>RDX</v>
      </c>
      <c r="Z519" s="1" t="str">
        <v>RDX</v>
      </c>
      <c r="AA519" s="1" t="str">
        <v>RDX</v>
      </c>
      <c r="AB519" s="1" t="str">
        <v>RDX</v>
      </c>
    </row>
    <row r="520" spans="1:28" ht="28.5" x14ac:dyDescent="0.2">
      <c r="A520" s="340" t="s">
        <v>964</v>
      </c>
      <c r="B520" s="255" t="s">
        <v>2123</v>
      </c>
      <c r="C520" s="255">
        <v>10</v>
      </c>
      <c r="D520" s="174"/>
      <c r="E520" s="138"/>
      <c r="I520" s="1" t="str">
        <v>Resorcinol</v>
      </c>
      <c r="J520" s="1" t="str">
        <v>Resorcinol</v>
      </c>
      <c r="K520" s="1" t="str">
        <v>Resorcinol</v>
      </c>
      <c r="L520" s="1" t="str">
        <v>Resorcinol</v>
      </c>
      <c r="M520" s="1" t="str">
        <v>Resorcinol</v>
      </c>
      <c r="N520" s="1" t="str">
        <v>Resorcinol</v>
      </c>
      <c r="O520" s="1" t="str">
        <v>Resorcinol</v>
      </c>
      <c r="P520" s="1" t="str">
        <v>Resorcinol</v>
      </c>
      <c r="Q520" s="1" t="str">
        <v>Resorcinol</v>
      </c>
      <c r="R520" s="1" t="str">
        <v>Resorcinol</v>
      </c>
      <c r="S520" s="1" t="str">
        <v>Resorcinol</v>
      </c>
      <c r="T520" s="1" t="str">
        <v>Resorcinol</v>
      </c>
      <c r="U520" s="1" t="str">
        <v>Resorcinol</v>
      </c>
      <c r="V520" s="1" t="str">
        <v>Resorcinol</v>
      </c>
      <c r="W520" s="1" t="str">
        <v>Resorcinol</v>
      </c>
      <c r="X520" s="1" t="str">
        <v>Resorcinol</v>
      </c>
      <c r="Y520" s="1" t="str">
        <v>Resorcinol</v>
      </c>
      <c r="Z520" s="1" t="str">
        <v>Resorcinol</v>
      </c>
      <c r="AA520" s="1" t="str">
        <v>Resorcinol</v>
      </c>
      <c r="AB520" s="1" t="str">
        <v>Resorcinol</v>
      </c>
    </row>
    <row r="521" spans="1:28" ht="28.5" x14ac:dyDescent="0.2">
      <c r="A521" s="340" t="s">
        <v>963</v>
      </c>
      <c r="B521" s="255" t="s">
        <v>2123</v>
      </c>
      <c r="C521" s="255">
        <v>3</v>
      </c>
      <c r="D521" s="174"/>
      <c r="E521" s="138"/>
      <c r="I521" s="1" t="str">
        <v>Rhodium - Insoluble compounds</v>
      </c>
      <c r="J521" s="1" t="str">
        <v>Rhodium - Insoluble compounds</v>
      </c>
      <c r="K521" s="1" t="str">
        <v>Rhodium - Insoluble compounds</v>
      </c>
      <c r="L521" s="1" t="str">
        <v>Rhodium - Insoluble compounds</v>
      </c>
      <c r="M521" s="1" t="str">
        <v>Rhodium - Insoluble compounds</v>
      </c>
      <c r="N521" s="1" t="str">
        <v>Rhodium - Insoluble compounds</v>
      </c>
      <c r="O521" s="1" t="str">
        <v>Rhodium - Insoluble compounds</v>
      </c>
      <c r="P521" s="1" t="str">
        <v>Rhodium - Insoluble compounds</v>
      </c>
      <c r="Q521" s="1" t="str">
        <v>Rhodium - Insoluble compounds</v>
      </c>
      <c r="R521" s="1" t="str">
        <v>Rhodium - Insoluble compounds</v>
      </c>
      <c r="S521" s="1" t="str">
        <v>Rhodium - Insoluble compounds</v>
      </c>
      <c r="T521" s="1" t="str">
        <v>Rhodium - Insoluble compounds</v>
      </c>
      <c r="U521" s="1" t="str">
        <v>Rhodium - Insoluble compounds</v>
      </c>
      <c r="V521" s="1" t="str">
        <v>Rhodium - Insoluble compounds</v>
      </c>
      <c r="W521" s="1" t="str">
        <v>Rhodium - Insoluble compounds</v>
      </c>
      <c r="X521" s="1" t="str">
        <v>Rhodium - Insoluble compounds</v>
      </c>
      <c r="Y521" s="1" t="str">
        <v>Rhodium - Insoluble compounds</v>
      </c>
      <c r="Z521" s="1" t="str">
        <v>Rhodium - Insoluble compounds</v>
      </c>
      <c r="AA521" s="1" t="str">
        <v>Rhodium - Insoluble compounds</v>
      </c>
      <c r="AB521" s="1" t="str">
        <v>Rhodium - Insoluble compounds</v>
      </c>
    </row>
    <row r="522" spans="1:28" x14ac:dyDescent="0.2">
      <c r="A522" s="340" t="s">
        <v>1611</v>
      </c>
      <c r="B522" s="174" t="s">
        <v>725</v>
      </c>
      <c r="C522" s="174">
        <v>2</v>
      </c>
      <c r="D522" s="174"/>
      <c r="E522" s="138"/>
      <c r="I522" s="1" t="str">
        <v>Rhodium - Soluble compounds</v>
      </c>
      <c r="J522" s="1" t="str">
        <v>Rhodium - Soluble compounds</v>
      </c>
      <c r="K522" s="1" t="str">
        <v>Rhodium - Soluble compounds</v>
      </c>
      <c r="L522" s="1" t="str">
        <v>Rhodium - Soluble compounds</v>
      </c>
      <c r="M522" s="1" t="str">
        <v>Rhodium - Soluble compounds</v>
      </c>
      <c r="N522" s="1" t="str">
        <v>Rhodium - Soluble compounds</v>
      </c>
      <c r="O522" s="1" t="str">
        <v>Rhodium - Soluble compounds</v>
      </c>
      <c r="P522" s="1" t="str">
        <v>Rhodium - Soluble compounds</v>
      </c>
      <c r="Q522" s="1" t="str">
        <v>Rhodium - Soluble compounds</v>
      </c>
      <c r="R522" s="1" t="str">
        <v>Rhodium - Soluble compounds</v>
      </c>
      <c r="S522" s="1" t="str">
        <v>Rhodium - Soluble compounds</v>
      </c>
      <c r="T522" s="1" t="str">
        <v>Rhodium - Soluble compounds</v>
      </c>
      <c r="U522" s="1" t="str">
        <v>Rhodium - Soluble compounds</v>
      </c>
      <c r="V522" s="1" t="str">
        <v>Rhodium - Soluble compounds</v>
      </c>
      <c r="W522" s="1" t="str">
        <v>Rhodium - Soluble compounds</v>
      </c>
      <c r="X522" s="1" t="str">
        <v>Rhodium - Soluble compounds</v>
      </c>
      <c r="Y522" s="1" t="str">
        <v>Rhodium - Soluble compounds</v>
      </c>
      <c r="Z522" s="1" t="str">
        <v>Rhodium - Soluble compounds</v>
      </c>
      <c r="AA522" s="1" t="str">
        <v>Rhodium - Soluble compounds</v>
      </c>
      <c r="AB522" s="1" t="str">
        <v>Rhodium - Soluble compounds</v>
      </c>
    </row>
    <row r="523" spans="1:28" x14ac:dyDescent="0.2">
      <c r="A523" s="340" t="s">
        <v>1612</v>
      </c>
      <c r="B523" s="174" t="s">
        <v>726</v>
      </c>
      <c r="C523" s="174">
        <v>0.1</v>
      </c>
      <c r="D523" s="174"/>
      <c r="E523" s="138"/>
      <c r="I523" s="1" t="str">
        <v>Rhodium metal</v>
      </c>
      <c r="J523" s="1" t="str">
        <v>Rhodium metal</v>
      </c>
      <c r="K523" s="1" t="str">
        <v>Rhodium metal</v>
      </c>
      <c r="L523" s="1" t="str">
        <v>Rhodium metal</v>
      </c>
      <c r="M523" s="1" t="str">
        <v>Rhodium metal</v>
      </c>
      <c r="N523" s="1" t="str">
        <v>Rhodium metal</v>
      </c>
      <c r="O523" s="1" t="str">
        <v>Rhodium metal</v>
      </c>
      <c r="P523" s="1" t="str">
        <v>Rhodium metal</v>
      </c>
      <c r="Q523" s="1" t="str">
        <v>Rhodium metal</v>
      </c>
      <c r="R523" s="1" t="str">
        <v>Rhodium metal</v>
      </c>
      <c r="S523" s="1" t="str">
        <v>Rhodium metal</v>
      </c>
      <c r="T523" s="1" t="str">
        <v>Rhodium metal</v>
      </c>
      <c r="U523" s="1" t="str">
        <v>Rhodium metal</v>
      </c>
      <c r="V523" s="1" t="str">
        <v>Rhodium metal</v>
      </c>
      <c r="W523" s="1" t="str">
        <v>Rhodium metal</v>
      </c>
      <c r="X523" s="1" t="str">
        <v>Rhodium metal</v>
      </c>
      <c r="Y523" s="1" t="str">
        <v>Rhodium metal</v>
      </c>
      <c r="Z523" s="1" t="str">
        <v>Rhodium metal</v>
      </c>
      <c r="AA523" s="1" t="str">
        <v>Rhodium metal</v>
      </c>
      <c r="AB523" s="1" t="str">
        <v>Rhodium metal</v>
      </c>
    </row>
    <row r="524" spans="1:28" x14ac:dyDescent="0.2">
      <c r="A524" s="340" t="s">
        <v>1613</v>
      </c>
      <c r="B524" s="174" t="s">
        <v>2208</v>
      </c>
      <c r="C524" s="174">
        <v>0.05</v>
      </c>
      <c r="D524" s="174"/>
      <c r="E524" s="138"/>
      <c r="I524" s="1" t="str">
        <v>Ronnel</v>
      </c>
      <c r="J524" s="1" t="str">
        <v>Ronnel</v>
      </c>
      <c r="K524" s="1" t="str">
        <v>Ronnel</v>
      </c>
      <c r="L524" s="1" t="str">
        <v>Ronnel</v>
      </c>
      <c r="M524" s="1" t="str">
        <v>Ronnel</v>
      </c>
      <c r="N524" s="1" t="str">
        <v>Ronnel</v>
      </c>
      <c r="O524" s="1" t="str">
        <v>Ronnel</v>
      </c>
      <c r="P524" s="1" t="str">
        <v>Ronnel</v>
      </c>
      <c r="Q524" s="1" t="str">
        <v>Ronnel</v>
      </c>
      <c r="R524" s="1" t="str">
        <v>Ronnel</v>
      </c>
      <c r="S524" s="1" t="str">
        <v>Ronnel</v>
      </c>
      <c r="T524" s="1" t="str">
        <v>Ronnel</v>
      </c>
      <c r="U524" s="1" t="str">
        <v>Ronnel</v>
      </c>
      <c r="V524" s="1" t="str">
        <v>Ronnel</v>
      </c>
      <c r="W524" s="1" t="str">
        <v>Ronnel</v>
      </c>
      <c r="X524" s="1" t="str">
        <v>Ronnel</v>
      </c>
      <c r="Y524" s="1" t="str">
        <v>Ronnel</v>
      </c>
      <c r="Z524" s="1" t="str">
        <v>Ronnel</v>
      </c>
      <c r="AA524" s="1" t="str">
        <v>Ronnel</v>
      </c>
      <c r="AB524" s="1" t="str">
        <v>Ronnel</v>
      </c>
    </row>
    <row r="525" spans="1:28" x14ac:dyDescent="0.2">
      <c r="A525" s="340" t="s">
        <v>960</v>
      </c>
      <c r="B525" s="174" t="s">
        <v>2209</v>
      </c>
      <c r="C525" s="174">
        <v>0.1</v>
      </c>
      <c r="D525" s="174"/>
      <c r="E525" s="138"/>
      <c r="I525" s="1" t="str">
        <v>Rotenone (commercial)</v>
      </c>
      <c r="J525" s="1" t="str">
        <v>Rotenone (commercial)</v>
      </c>
      <c r="K525" s="1" t="str">
        <v>Rotenone (commercial)</v>
      </c>
      <c r="L525" s="1" t="str">
        <v>Rotenone (commercial)</v>
      </c>
      <c r="M525" s="1" t="str">
        <v>Rotenone (commercial)</v>
      </c>
      <c r="N525" s="1" t="str">
        <v>Rotenone (commercial)</v>
      </c>
      <c r="O525" s="1" t="str">
        <v>Rotenone (commercial)</v>
      </c>
      <c r="P525" s="1" t="str">
        <v>Rotenone (commercial)</v>
      </c>
      <c r="Q525" s="1" t="str">
        <v>Rotenone (commercial)</v>
      </c>
      <c r="R525" s="1" t="str">
        <v>Rotenone (commercial)</v>
      </c>
      <c r="S525" s="1" t="str">
        <v>Rotenone (commercial)</v>
      </c>
      <c r="T525" s="1" t="str">
        <v>Rotenone (commercial)</v>
      </c>
      <c r="U525" s="1" t="str">
        <v>Rotenone (commercial)</v>
      </c>
      <c r="V525" s="1" t="str">
        <v>Rotenone (commercial)</v>
      </c>
      <c r="W525" s="1" t="str">
        <v>Rotenone (commercial)</v>
      </c>
      <c r="X525" s="1" t="str">
        <v>Rotenone (commercial)</v>
      </c>
      <c r="Y525" s="1" t="str">
        <v>Rotenone (commercial)</v>
      </c>
      <c r="Z525" s="1" t="str">
        <v>Rotenone (commercial)</v>
      </c>
      <c r="AA525" s="1" t="str">
        <v>Rotenone (commercial)</v>
      </c>
      <c r="AB525" s="1" t="str">
        <v>Rotenone (commercial)</v>
      </c>
    </row>
    <row r="526" spans="1:28" x14ac:dyDescent="0.2">
      <c r="A526" s="340" t="s">
        <v>961</v>
      </c>
      <c r="B526" s="174" t="s">
        <v>2210</v>
      </c>
      <c r="C526" s="174">
        <v>0.05</v>
      </c>
      <c r="D526" s="174"/>
      <c r="E526" s="138"/>
      <c r="I526" s="1" t="str">
        <v>Rouge</v>
      </c>
      <c r="J526" s="1" t="str">
        <v>Rouge</v>
      </c>
      <c r="K526" s="1" t="str">
        <v>Rouge</v>
      </c>
      <c r="L526" s="1" t="str">
        <v>Rouge</v>
      </c>
      <c r="M526" s="1" t="str">
        <v>Rouge</v>
      </c>
      <c r="N526" s="1" t="str">
        <v>Rouge</v>
      </c>
      <c r="O526" s="1" t="str">
        <v>Rouge</v>
      </c>
      <c r="P526" s="1" t="str">
        <v>Rouge</v>
      </c>
      <c r="Q526" s="1" t="str">
        <v>Rouge</v>
      </c>
      <c r="R526" s="1" t="str">
        <v>Rouge</v>
      </c>
      <c r="S526" s="1" t="str">
        <v>Rouge</v>
      </c>
      <c r="T526" s="1" t="str">
        <v>Rouge</v>
      </c>
      <c r="U526" s="1" t="str">
        <v>Rouge</v>
      </c>
      <c r="V526" s="1" t="str">
        <v>Rouge</v>
      </c>
      <c r="W526" s="1" t="str">
        <v>Rouge</v>
      </c>
      <c r="X526" s="1" t="str">
        <v>Rouge</v>
      </c>
      <c r="Y526" s="1" t="str">
        <v>Rouge</v>
      </c>
      <c r="Z526" s="1" t="str">
        <v>Rouge</v>
      </c>
      <c r="AA526" s="1" t="str">
        <v>Rouge</v>
      </c>
      <c r="AB526" s="1" t="str">
        <v>Rouge</v>
      </c>
    </row>
    <row r="527" spans="1:28" x14ac:dyDescent="0.2">
      <c r="A527" s="340" t="s">
        <v>962</v>
      </c>
      <c r="B527" s="174" t="s">
        <v>730</v>
      </c>
      <c r="C527" s="174">
        <v>0.1</v>
      </c>
      <c r="D527" s="174"/>
      <c r="E527" s="138"/>
      <c r="I527" s="1" t="str">
        <v>sec-Butanol</v>
      </c>
      <c r="J527" s="1" t="str">
        <v>sec-Butanol</v>
      </c>
      <c r="K527" s="1" t="str">
        <v>sec-Butanol</v>
      </c>
      <c r="L527" s="1" t="str">
        <v>sec-Butanol</v>
      </c>
      <c r="M527" s="1" t="str">
        <v>sec-Butanol</v>
      </c>
      <c r="N527" s="1" t="str">
        <v>sec-Butanol</v>
      </c>
      <c r="O527" s="1" t="str">
        <v>sec-Butanol</v>
      </c>
      <c r="P527" s="1" t="str">
        <v>sec-Butanol</v>
      </c>
      <c r="Q527" s="1" t="str">
        <v>sec-Butanol</v>
      </c>
      <c r="R527" s="1" t="str">
        <v>sec-Butanol</v>
      </c>
      <c r="S527" s="1" t="str">
        <v>sec-Butanol</v>
      </c>
      <c r="T527" s="1" t="str">
        <v>sec-Butanol</v>
      </c>
      <c r="U527" s="1" t="str">
        <v>sec-Butanol</v>
      </c>
      <c r="V527" s="1" t="str">
        <v>sec-Butanol</v>
      </c>
      <c r="W527" s="1" t="str">
        <v>sec-Butanol</v>
      </c>
      <c r="X527" s="1" t="str">
        <v>sec-Butanol</v>
      </c>
      <c r="Y527" s="1" t="str">
        <v>sec-Butanol</v>
      </c>
      <c r="Z527" s="1" t="str">
        <v>sec-Butanol</v>
      </c>
      <c r="AA527" s="1" t="str">
        <v>sec-Butanol</v>
      </c>
      <c r="AB527" s="1" t="str">
        <v>sec-Butanol</v>
      </c>
    </row>
    <row r="528" spans="1:28" x14ac:dyDescent="0.2">
      <c r="A528" s="340" t="s">
        <v>1115</v>
      </c>
      <c r="B528" s="256" t="s">
        <v>1116</v>
      </c>
      <c r="C528" s="256">
        <v>10</v>
      </c>
      <c r="D528" s="174"/>
      <c r="E528" s="138"/>
      <c r="I528" s="1" t="str">
        <v>sec-Butyl acetate</v>
      </c>
      <c r="J528" s="1" t="str">
        <v>sec-Butyl acetate</v>
      </c>
      <c r="K528" s="1" t="str">
        <v>sec-Butyl acetate</v>
      </c>
      <c r="L528" s="1" t="str">
        <v>sec-Butyl acetate</v>
      </c>
      <c r="M528" s="1" t="str">
        <v>sec-Butyl acetate</v>
      </c>
      <c r="N528" s="1" t="str">
        <v>sec-Butyl acetate</v>
      </c>
      <c r="O528" s="1" t="str">
        <v>sec-Butyl acetate</v>
      </c>
      <c r="P528" s="1" t="str">
        <v>sec-Butyl acetate</v>
      </c>
      <c r="Q528" s="1" t="str">
        <v>sec-Butyl acetate</v>
      </c>
      <c r="R528" s="1" t="str">
        <v>sec-Butyl acetate</v>
      </c>
      <c r="S528" s="1" t="str">
        <v>sec-Butyl acetate</v>
      </c>
      <c r="T528" s="1" t="str">
        <v>sec-Butyl acetate</v>
      </c>
      <c r="U528" s="1" t="str">
        <v>sec-Butyl acetate</v>
      </c>
      <c r="V528" s="1" t="str">
        <v>sec-Butyl acetate</v>
      </c>
      <c r="W528" s="1" t="str">
        <v>sec-Butyl acetate</v>
      </c>
      <c r="X528" s="1" t="str">
        <v>sec-Butyl acetate</v>
      </c>
      <c r="Y528" s="1" t="str">
        <v>sec-Butyl acetate</v>
      </c>
      <c r="Z528" s="1" t="str">
        <v>sec-Butyl acetate</v>
      </c>
      <c r="AA528" s="1" t="str">
        <v>sec-Butyl acetate</v>
      </c>
      <c r="AB528" s="1" t="str">
        <v>sec-Butyl acetate</v>
      </c>
    </row>
    <row r="529" spans="1:28" x14ac:dyDescent="0.2">
      <c r="A529" s="340" t="s">
        <v>731</v>
      </c>
      <c r="B529" s="174" t="s">
        <v>732</v>
      </c>
      <c r="C529" s="174">
        <v>6.6</v>
      </c>
      <c r="D529" s="174"/>
      <c r="E529" s="138"/>
      <c r="I529" s="1" t="str">
        <v>sec-Hexyl acetate</v>
      </c>
      <c r="J529" s="1" t="str">
        <v>sec-Hexyl acetate</v>
      </c>
      <c r="K529" s="1" t="str">
        <v>sec-Hexyl acetate</v>
      </c>
      <c r="L529" s="1" t="str">
        <v>sec-Hexyl acetate</v>
      </c>
      <c r="M529" s="1" t="str">
        <v>sec-Hexyl acetate</v>
      </c>
      <c r="N529" s="1" t="str">
        <v>sec-Hexyl acetate</v>
      </c>
      <c r="O529" s="1" t="str">
        <v>sec-Hexyl acetate</v>
      </c>
      <c r="P529" s="1" t="str">
        <v>sec-Hexyl acetate</v>
      </c>
      <c r="Q529" s="1" t="str">
        <v>sec-Hexyl acetate</v>
      </c>
      <c r="R529" s="1" t="str">
        <v>sec-Hexyl acetate</v>
      </c>
      <c r="S529" s="1" t="str">
        <v>sec-Hexyl acetate</v>
      </c>
      <c r="T529" s="1" t="str">
        <v>sec-Hexyl acetate</v>
      </c>
      <c r="U529" s="1" t="str">
        <v>sec-Hexyl acetate</v>
      </c>
      <c r="V529" s="1" t="str">
        <v>sec-Hexyl acetate</v>
      </c>
      <c r="W529" s="1" t="str">
        <v>sec-Hexyl acetate</v>
      </c>
      <c r="X529" s="1" t="str">
        <v>sec-Hexyl acetate</v>
      </c>
      <c r="Y529" s="1" t="str">
        <v>sec-Hexyl acetate</v>
      </c>
      <c r="Z529" s="1" t="str">
        <v>sec-Hexyl acetate</v>
      </c>
      <c r="AA529" s="1" t="str">
        <v>sec-Hexyl acetate</v>
      </c>
      <c r="AB529" s="1" t="str">
        <v>sec-Hexyl acetate</v>
      </c>
    </row>
    <row r="530" spans="1:28" x14ac:dyDescent="0.2">
      <c r="A530" s="340" t="s">
        <v>734</v>
      </c>
      <c r="B530" s="174" t="s">
        <v>733</v>
      </c>
      <c r="C530" s="174">
        <v>0.1</v>
      </c>
      <c r="D530" s="174"/>
      <c r="E530" s="138"/>
      <c r="I530" s="1" t="str">
        <v>Selenium and compounds</v>
      </c>
      <c r="J530" s="1" t="str">
        <v>Selenium and compounds</v>
      </c>
      <c r="K530" s="1" t="str">
        <v>Selenium and compounds</v>
      </c>
      <c r="L530" s="1" t="str">
        <v>Selenium and compounds</v>
      </c>
      <c r="M530" s="1" t="str">
        <v>Selenium and compounds</v>
      </c>
      <c r="N530" s="1" t="str">
        <v>Selenium and compounds</v>
      </c>
      <c r="O530" s="1" t="str">
        <v>Selenium and compounds</v>
      </c>
      <c r="P530" s="1" t="str">
        <v>Selenium and compounds</v>
      </c>
      <c r="Q530" s="1" t="str">
        <v>Selenium and compounds</v>
      </c>
      <c r="R530" s="1" t="str">
        <v>Selenium and compounds</v>
      </c>
      <c r="S530" s="1" t="str">
        <v>Selenium and compounds</v>
      </c>
      <c r="T530" s="1" t="str">
        <v>Selenium and compounds</v>
      </c>
      <c r="U530" s="1" t="str">
        <v>Selenium and compounds</v>
      </c>
      <c r="V530" s="1" t="str">
        <v>Selenium and compounds</v>
      </c>
      <c r="W530" s="1" t="str">
        <v>Selenium and compounds</v>
      </c>
      <c r="X530" s="1" t="str">
        <v>Selenium and compounds</v>
      </c>
      <c r="Y530" s="1" t="str">
        <v>Selenium and compounds</v>
      </c>
      <c r="Z530" s="1" t="str">
        <v>Selenium and compounds</v>
      </c>
      <c r="AA530" s="1" t="str">
        <v>Selenium and compounds</v>
      </c>
      <c r="AB530" s="1" t="str">
        <v>Selenium and compounds</v>
      </c>
    </row>
    <row r="531" spans="1:28" x14ac:dyDescent="0.2">
      <c r="A531" s="340" t="s">
        <v>959</v>
      </c>
      <c r="B531" s="174" t="s">
        <v>733</v>
      </c>
      <c r="C531" s="174">
        <v>0.01</v>
      </c>
      <c r="D531" s="174" t="s">
        <v>736</v>
      </c>
      <c r="E531" s="138"/>
      <c r="I531" s="1" t="str">
        <v>Selenium hexafluoride</v>
      </c>
      <c r="J531" s="1" t="str">
        <v>Selenium hexafluoride</v>
      </c>
      <c r="K531" s="1" t="str">
        <v>Selenium hexafluoride</v>
      </c>
      <c r="L531" s="1" t="str">
        <v>Selenium hexafluoride</v>
      </c>
      <c r="M531" s="1" t="str">
        <v>Selenium hexafluoride</v>
      </c>
      <c r="N531" s="1" t="str">
        <v>Selenium hexafluoride</v>
      </c>
      <c r="O531" s="1" t="str">
        <v>Selenium hexafluoride</v>
      </c>
      <c r="P531" s="1" t="str">
        <v>Selenium hexafluoride</v>
      </c>
      <c r="Q531" s="1" t="str">
        <v>Selenium hexafluoride</v>
      </c>
      <c r="R531" s="1" t="str">
        <v>Selenium hexafluoride</v>
      </c>
      <c r="S531" s="1" t="str">
        <v>Selenium hexafluoride</v>
      </c>
      <c r="T531" s="1" t="str">
        <v>Selenium hexafluoride</v>
      </c>
      <c r="U531" s="1" t="str">
        <v>Selenium hexafluoride</v>
      </c>
      <c r="V531" s="1" t="str">
        <v>Selenium hexafluoride</v>
      </c>
      <c r="W531" s="1" t="str">
        <v>Selenium hexafluoride</v>
      </c>
      <c r="X531" s="1" t="str">
        <v>Selenium hexafluoride</v>
      </c>
      <c r="Y531" s="1" t="str">
        <v>Selenium hexafluoride</v>
      </c>
      <c r="Z531" s="1" t="str">
        <v>Selenium hexafluoride</v>
      </c>
      <c r="AA531" s="1" t="str">
        <v>Selenium hexafluoride</v>
      </c>
      <c r="AB531" s="1" t="str">
        <v>Selenium hexafluoride</v>
      </c>
    </row>
    <row r="532" spans="1:28" x14ac:dyDescent="0.2">
      <c r="A532" s="340" t="s">
        <v>1614</v>
      </c>
      <c r="B532" s="255" t="s">
        <v>2123</v>
      </c>
      <c r="C532" s="174">
        <v>6</v>
      </c>
      <c r="D532" s="255"/>
      <c r="E532" s="168"/>
      <c r="I532" s="1" t="str">
        <v>Sesone</v>
      </c>
      <c r="J532" s="1" t="str">
        <v>Sesone</v>
      </c>
      <c r="K532" s="1" t="str">
        <v>Sesone</v>
      </c>
      <c r="L532" s="1" t="str">
        <v>Sesone</v>
      </c>
      <c r="M532" s="1" t="str">
        <v>Sesone</v>
      </c>
      <c r="N532" s="1" t="str">
        <v>Sesone</v>
      </c>
      <c r="O532" s="1" t="str">
        <v>Sesone</v>
      </c>
      <c r="P532" s="1" t="str">
        <v>Sesone</v>
      </c>
      <c r="Q532" s="1" t="str">
        <v>Sesone</v>
      </c>
      <c r="R532" s="1" t="str">
        <v>Sesone</v>
      </c>
      <c r="S532" s="1" t="str">
        <v>Sesone</v>
      </c>
      <c r="T532" s="1" t="str">
        <v>Sesone</v>
      </c>
      <c r="U532" s="1" t="str">
        <v>Sesone</v>
      </c>
      <c r="V532" s="1" t="str">
        <v>Sesone</v>
      </c>
      <c r="W532" s="1" t="str">
        <v>Sesone</v>
      </c>
      <c r="X532" s="1" t="str">
        <v>Sesone</v>
      </c>
      <c r="Y532" s="1" t="str">
        <v>Sesone</v>
      </c>
      <c r="Z532" s="1" t="str">
        <v>Sesone</v>
      </c>
      <c r="AA532" s="1" t="str">
        <v>Sesone</v>
      </c>
      <c r="AB532" s="1" t="str">
        <v>Sesone</v>
      </c>
    </row>
    <row r="533" spans="1:28" x14ac:dyDescent="0.2">
      <c r="A533" s="340" t="s">
        <v>1615</v>
      </c>
      <c r="B533" s="255" t="s">
        <v>2123</v>
      </c>
      <c r="C533" s="174">
        <v>3</v>
      </c>
      <c r="D533" s="174"/>
      <c r="E533" s="138"/>
      <c r="I533" s="1" t="str">
        <v>Silane</v>
      </c>
      <c r="J533" s="1" t="str">
        <v>Silane</v>
      </c>
      <c r="K533" s="1" t="str">
        <v>Silane</v>
      </c>
      <c r="L533" s="1" t="str">
        <v>Silane</v>
      </c>
      <c r="M533" s="1" t="str">
        <v>Silane</v>
      </c>
      <c r="N533" s="1" t="str">
        <v>Silane</v>
      </c>
      <c r="O533" s="1" t="str">
        <v>Silane</v>
      </c>
      <c r="P533" s="1" t="str">
        <v>Silane</v>
      </c>
      <c r="Q533" s="1" t="str">
        <v>Silane</v>
      </c>
      <c r="R533" s="1" t="str">
        <v>Silane</v>
      </c>
      <c r="S533" s="1" t="str">
        <v>Silane</v>
      </c>
      <c r="T533" s="1" t="str">
        <v>Silane</v>
      </c>
      <c r="U533" s="1" t="str">
        <v>Silane</v>
      </c>
      <c r="V533" s="1" t="str">
        <v>Silane</v>
      </c>
      <c r="W533" s="1" t="str">
        <v>Silane</v>
      </c>
      <c r="X533" s="1" t="str">
        <v>Silane</v>
      </c>
      <c r="Y533" s="1" t="str">
        <v>Silane</v>
      </c>
      <c r="Z533" s="1" t="str">
        <v>Silane</v>
      </c>
      <c r="AA533" s="1" t="str">
        <v>Silane</v>
      </c>
      <c r="AB533" s="1" t="str">
        <v>Silane</v>
      </c>
    </row>
    <row r="534" spans="1:28" x14ac:dyDescent="0.2">
      <c r="A534" s="340" t="s">
        <v>1616</v>
      </c>
      <c r="B534" s="174" t="s">
        <v>735</v>
      </c>
      <c r="C534" s="174">
        <v>0.28999999999999998</v>
      </c>
      <c r="D534" s="174"/>
      <c r="E534" s="138"/>
      <c r="I534" s="1" t="str">
        <v>Silica (Amorphous) Diatomaceous earth (uncalcined) - Inhalable</v>
      </c>
      <c r="J534" s="1" t="str">
        <v>Silica (Amorphous) Diatomaceous earth (uncalcined) - Inhalable</v>
      </c>
      <c r="K534" s="1" t="str">
        <v>Silica (Amorphous) Diatomaceous earth (uncalcined) - Inhalable</v>
      </c>
      <c r="L534" s="1" t="str">
        <v>Silica (Amorphous) Diatomaceous earth (uncalcined) - Inhalable</v>
      </c>
      <c r="M534" s="1" t="str">
        <v>Silica (Amorphous) Diatomaceous earth (uncalcined) - Inhalable</v>
      </c>
      <c r="N534" s="1" t="str">
        <v>Silica (Amorphous) Diatomaceous earth (uncalcined) - Inhalable</v>
      </c>
      <c r="O534" s="1" t="str">
        <v>Silica (Amorphous) Diatomaceous earth (uncalcined) - Inhalable</v>
      </c>
      <c r="P534" s="1" t="str">
        <v>Silica (Amorphous) Diatomaceous earth (uncalcined) - Inhalable</v>
      </c>
      <c r="Q534" s="1" t="str">
        <v>Silica (Amorphous) Diatomaceous earth (uncalcined) - Inhalable</v>
      </c>
      <c r="R534" s="1" t="str">
        <v>Silica (Amorphous) Diatomaceous earth (uncalcined) - Inhalable</v>
      </c>
      <c r="S534" s="1" t="str">
        <v>Silica (Amorphous) Diatomaceous earth (uncalcined) - Inhalable</v>
      </c>
      <c r="T534" s="1" t="str">
        <v>Silica (Amorphous) Diatomaceous earth (uncalcined) - Inhalable</v>
      </c>
      <c r="U534" s="1" t="str">
        <v>Silica (Amorphous) Diatomaceous earth (uncalcined) - Inhalable</v>
      </c>
      <c r="V534" s="1" t="str">
        <v>Silica (Amorphous) Diatomaceous earth (uncalcined) - Inhalable</v>
      </c>
      <c r="W534" s="1" t="str">
        <v>Silica (Amorphous) Diatomaceous earth (uncalcined) - Inhalable</v>
      </c>
      <c r="X534" s="1" t="str">
        <v>Silica (Amorphous) Diatomaceous earth (uncalcined) - Inhalable</v>
      </c>
      <c r="Y534" s="1" t="str">
        <v>Silica (Amorphous) Diatomaceous earth (uncalcined) - Inhalable</v>
      </c>
      <c r="Z534" s="1" t="str">
        <v>Silica (Amorphous) Diatomaceous earth (uncalcined) - Inhalable</v>
      </c>
      <c r="AA534" s="1" t="str">
        <v>Silica (Amorphous) Diatomaceous earth (uncalcined) - Inhalable</v>
      </c>
      <c r="AB534" s="1" t="str">
        <v>Silica (Amorphous) Diatomaceous earth (uncalcined) - Inhalable</v>
      </c>
    </row>
    <row r="535" spans="1:28" x14ac:dyDescent="0.2">
      <c r="A535" s="340" t="s">
        <v>737</v>
      </c>
      <c r="B535" s="255" t="s">
        <v>738</v>
      </c>
      <c r="C535" s="255">
        <v>5</v>
      </c>
      <c r="D535" s="174" t="s">
        <v>741</v>
      </c>
      <c r="E535" s="138"/>
      <c r="I535" s="1" t="str">
        <v>Silica (Amorphous) Diatomaceous earth (uncalcined) - Respirable</v>
      </c>
      <c r="J535" s="1" t="str">
        <v>Silica (Amorphous) Diatomaceous earth (uncalcined) - Respirable</v>
      </c>
      <c r="K535" s="1" t="str">
        <v>Silica (Amorphous) Diatomaceous earth (uncalcined) - Respirable</v>
      </c>
      <c r="L535" s="1" t="str">
        <v>Silica (Amorphous) Diatomaceous earth (uncalcined) - Respirable</v>
      </c>
      <c r="M535" s="1" t="str">
        <v>Silica (Amorphous) Diatomaceous earth (uncalcined) - Respirable</v>
      </c>
      <c r="N535" s="1" t="str">
        <v>Silica (Amorphous) Diatomaceous earth (uncalcined) - Respirable</v>
      </c>
      <c r="O535" s="1" t="str">
        <v>Silica (Amorphous) Diatomaceous earth (uncalcined) - Respirable</v>
      </c>
      <c r="P535" s="1" t="str">
        <v>Silica (Amorphous) Diatomaceous earth (uncalcined) - Respirable</v>
      </c>
      <c r="Q535" s="1" t="str">
        <v>Silica (Amorphous) Diatomaceous earth (uncalcined) - Respirable</v>
      </c>
      <c r="R535" s="1" t="str">
        <v>Silica (Amorphous) Diatomaceous earth (uncalcined) - Respirable</v>
      </c>
      <c r="S535" s="1" t="str">
        <v>Silica (Amorphous) Diatomaceous earth (uncalcined) - Respirable</v>
      </c>
      <c r="T535" s="1" t="str">
        <v>Silica (Amorphous) Diatomaceous earth (uncalcined) - Respirable</v>
      </c>
      <c r="U535" s="1" t="str">
        <v>Silica (Amorphous) Diatomaceous earth (uncalcined) - Respirable</v>
      </c>
      <c r="V535" s="1" t="str">
        <v>Silica (Amorphous) Diatomaceous earth (uncalcined) - Respirable</v>
      </c>
      <c r="W535" s="1" t="str">
        <v>Silica (Amorphous) Diatomaceous earth (uncalcined) - Respirable</v>
      </c>
      <c r="X535" s="1" t="str">
        <v>Silica (Amorphous) Diatomaceous earth (uncalcined) - Respirable</v>
      </c>
      <c r="Y535" s="1" t="str">
        <v>Silica (Amorphous) Diatomaceous earth (uncalcined) - Respirable</v>
      </c>
      <c r="Z535" s="1" t="str">
        <v>Silica (Amorphous) Diatomaceous earth (uncalcined) - Respirable</v>
      </c>
      <c r="AA535" s="1" t="str">
        <v>Silica (Amorphous) Diatomaceous earth (uncalcined) - Respirable</v>
      </c>
      <c r="AB535" s="1" t="str">
        <v>Silica (Amorphous) Diatomaceous earth (uncalcined) - Respirable</v>
      </c>
    </row>
    <row r="536" spans="1:28" x14ac:dyDescent="0.2">
      <c r="A536" s="340" t="s">
        <v>958</v>
      </c>
      <c r="B536" s="174" t="s">
        <v>2123</v>
      </c>
      <c r="C536" s="174">
        <v>10</v>
      </c>
      <c r="D536" s="174"/>
      <c r="E536" s="138"/>
      <c r="I536" s="1" t="str">
        <v>Silica (Crystalline) - Cristobalite</v>
      </c>
      <c r="J536" s="1" t="str">
        <v>Silica (Crystalline) - Cristobalite</v>
      </c>
      <c r="K536" s="1" t="str">
        <v>Silica (Crystalline) - Cristobalite</v>
      </c>
      <c r="L536" s="1" t="str">
        <v>Silica (Crystalline) - Cristobalite</v>
      </c>
      <c r="M536" s="1" t="str">
        <v>Silica (Crystalline) - Cristobalite</v>
      </c>
      <c r="N536" s="1" t="str">
        <v>Silica (Crystalline) - Cristobalite</v>
      </c>
      <c r="O536" s="1" t="str">
        <v>Silica (Crystalline) - Cristobalite</v>
      </c>
      <c r="P536" s="1" t="str">
        <v>Silica (Crystalline) - Cristobalite</v>
      </c>
      <c r="Q536" s="1" t="str">
        <v>Silica (Crystalline) - Cristobalite</v>
      </c>
      <c r="R536" s="1" t="str">
        <v>Silica (Crystalline) - Cristobalite</v>
      </c>
      <c r="S536" s="1" t="str">
        <v>Silica (Crystalline) - Cristobalite</v>
      </c>
      <c r="T536" s="1" t="str">
        <v>Silica (Crystalline) - Cristobalite</v>
      </c>
      <c r="U536" s="1" t="str">
        <v>Silica (Crystalline) - Cristobalite</v>
      </c>
      <c r="V536" s="1" t="str">
        <v>Silica (Crystalline) - Cristobalite</v>
      </c>
      <c r="W536" s="1" t="str">
        <v>Silica (Crystalline) - Cristobalite</v>
      </c>
      <c r="X536" s="1" t="str">
        <v>Silica (Crystalline) - Cristobalite</v>
      </c>
      <c r="Y536" s="1" t="str">
        <v>Silica (Crystalline) - Cristobalite</v>
      </c>
      <c r="Z536" s="1" t="str">
        <v>Silica (Crystalline) - Cristobalite</v>
      </c>
      <c r="AA536" s="1" t="str">
        <v>Silica (Crystalline) - Cristobalite</v>
      </c>
      <c r="AB536" s="1" t="str">
        <v>Silica (Crystalline) - Cristobalite</v>
      </c>
    </row>
    <row r="537" spans="1:28" x14ac:dyDescent="0.2">
      <c r="A537" s="340" t="s">
        <v>1617</v>
      </c>
      <c r="B537" s="174" t="s">
        <v>2211</v>
      </c>
      <c r="C537" s="174">
        <v>0.05</v>
      </c>
      <c r="D537" s="174"/>
      <c r="E537" s="138"/>
      <c r="I537" s="1" t="str">
        <v>Silica (Crystalline) - Quartz</v>
      </c>
      <c r="J537" s="1" t="str">
        <v>Silica (Crystalline) - Quartz</v>
      </c>
      <c r="K537" s="1" t="str">
        <v>Silica (Crystalline) - Quartz</v>
      </c>
      <c r="L537" s="1" t="str">
        <v>Silica (Crystalline) - Quartz</v>
      </c>
      <c r="M537" s="1" t="str">
        <v>Silica (Crystalline) - Quartz</v>
      </c>
      <c r="N537" s="1" t="str">
        <v>Silica (Crystalline) - Quartz</v>
      </c>
      <c r="O537" s="1" t="str">
        <v>Silica (Crystalline) - Quartz</v>
      </c>
      <c r="P537" s="1" t="str">
        <v>Silica (Crystalline) - Quartz</v>
      </c>
      <c r="Q537" s="1" t="str">
        <v>Silica (Crystalline) - Quartz</v>
      </c>
      <c r="R537" s="1" t="str">
        <v>Silica (Crystalline) - Quartz</v>
      </c>
      <c r="S537" s="1" t="str">
        <v>Silica (Crystalline) - Quartz</v>
      </c>
      <c r="T537" s="1" t="str">
        <v>Silica (Crystalline) - Quartz</v>
      </c>
      <c r="U537" s="1" t="str">
        <v>Silica (Crystalline) - Quartz</v>
      </c>
      <c r="V537" s="1" t="str">
        <v>Silica (Crystalline) - Quartz</v>
      </c>
      <c r="W537" s="1" t="str">
        <v>Silica (Crystalline) - Quartz</v>
      </c>
      <c r="X537" s="1" t="str">
        <v>Silica (Crystalline) - Quartz</v>
      </c>
      <c r="Y537" s="1" t="str">
        <v>Silica (Crystalline) - Quartz</v>
      </c>
      <c r="Z537" s="1" t="str">
        <v>Silica (Crystalline) - Quartz</v>
      </c>
      <c r="AA537" s="1" t="str">
        <v>Silica (Crystalline) - Quartz</v>
      </c>
      <c r="AB537" s="1" t="str">
        <v>Silica (Crystalline) - Quartz</v>
      </c>
    </row>
    <row r="538" spans="1:28" x14ac:dyDescent="0.2">
      <c r="A538" s="340" t="s">
        <v>739</v>
      </c>
      <c r="B538" s="174" t="s">
        <v>740</v>
      </c>
      <c r="C538" s="174">
        <v>2</v>
      </c>
      <c r="D538" s="174"/>
      <c r="E538" s="138"/>
      <c r="I538" s="1" t="str">
        <v>Silica (Crystalline) - Tridymite</v>
      </c>
      <c r="J538" s="1" t="str">
        <v>Silica (Crystalline) - Tridymite</v>
      </c>
      <c r="K538" s="1" t="str">
        <v>Silica (Crystalline) - Tridymite</v>
      </c>
      <c r="L538" s="1" t="str">
        <v>Silica (Crystalline) - Tridymite</v>
      </c>
      <c r="M538" s="1" t="str">
        <v>Silica (Crystalline) - Tridymite</v>
      </c>
      <c r="N538" s="1" t="str">
        <v>Silica (Crystalline) - Tridymite</v>
      </c>
      <c r="O538" s="1" t="str">
        <v>Silica (Crystalline) - Tridymite</v>
      </c>
      <c r="P538" s="1" t="str">
        <v>Silica (Crystalline) - Tridymite</v>
      </c>
      <c r="Q538" s="1" t="str">
        <v>Silica (Crystalline) - Tridymite</v>
      </c>
      <c r="R538" s="1" t="str">
        <v>Silica (Crystalline) - Tridymite</v>
      </c>
      <c r="S538" s="1" t="str">
        <v>Silica (Crystalline) - Tridymite</v>
      </c>
      <c r="T538" s="1" t="str">
        <v>Silica (Crystalline) - Tridymite</v>
      </c>
      <c r="U538" s="1" t="str">
        <v>Silica (Crystalline) - Tridymite</v>
      </c>
      <c r="V538" s="1" t="str">
        <v>Silica (Crystalline) - Tridymite</v>
      </c>
      <c r="W538" s="1" t="str">
        <v>Silica (Crystalline) - Tridymite</v>
      </c>
      <c r="X538" s="1" t="str">
        <v>Silica (Crystalline) - Tridymite</v>
      </c>
      <c r="Y538" s="1" t="str">
        <v>Silica (Crystalline) - Tridymite</v>
      </c>
      <c r="Z538" s="1" t="str">
        <v>Silica (Crystalline) - Tridymite</v>
      </c>
      <c r="AA538" s="1" t="str">
        <v>Silica (Crystalline) - Tridymite</v>
      </c>
      <c r="AB538" s="1" t="str">
        <v>Silica (Crystalline) - Tridymite</v>
      </c>
    </row>
    <row r="539" spans="1:28" x14ac:dyDescent="0.2">
      <c r="A539" s="340" t="s">
        <v>1618</v>
      </c>
      <c r="B539" s="174" t="s">
        <v>2212</v>
      </c>
      <c r="C539" s="174">
        <v>5</v>
      </c>
      <c r="D539" s="174"/>
      <c r="E539" s="138"/>
      <c r="I539" s="1" t="str">
        <v>Silica (Crystalline) - Tripoli</v>
      </c>
      <c r="J539" s="1" t="str">
        <v>Silica (Crystalline) - Tripoli</v>
      </c>
      <c r="K539" s="1" t="str">
        <v>Silica (Crystalline) - Tripoli</v>
      </c>
      <c r="L539" s="1" t="str">
        <v>Silica (Crystalline) - Tripoli</v>
      </c>
      <c r="M539" s="1" t="str">
        <v>Silica (Crystalline) - Tripoli</v>
      </c>
      <c r="N539" s="1" t="str">
        <v>Silica (Crystalline) - Tripoli</v>
      </c>
      <c r="O539" s="1" t="str">
        <v>Silica (Crystalline) - Tripoli</v>
      </c>
      <c r="P539" s="1" t="str">
        <v>Silica (Crystalline) - Tripoli</v>
      </c>
      <c r="Q539" s="1" t="str">
        <v>Silica (Crystalline) - Tripoli</v>
      </c>
      <c r="R539" s="1" t="str">
        <v>Silica (Crystalline) - Tripoli</v>
      </c>
      <c r="S539" s="1" t="str">
        <v>Silica (Crystalline) - Tripoli</v>
      </c>
      <c r="T539" s="1" t="str">
        <v>Silica (Crystalline) - Tripoli</v>
      </c>
      <c r="U539" s="1" t="str">
        <v>Silica (Crystalline) - Tripoli</v>
      </c>
      <c r="V539" s="1" t="str">
        <v>Silica (Crystalline) - Tripoli</v>
      </c>
      <c r="W539" s="1" t="str">
        <v>Silica (Crystalline) - Tripoli</v>
      </c>
      <c r="X539" s="1" t="str">
        <v>Silica (Crystalline) - Tripoli</v>
      </c>
      <c r="Y539" s="1" t="str">
        <v>Silica (Crystalline) - Tripoli</v>
      </c>
      <c r="Z539" s="1" t="str">
        <v>Silica (Crystalline) - Tripoli</v>
      </c>
      <c r="AA539" s="1" t="str">
        <v>Silica (Crystalline) - Tripoli</v>
      </c>
      <c r="AB539" s="1" t="str">
        <v>Silica (Crystalline) - Tripoli</v>
      </c>
    </row>
    <row r="540" spans="1:28" x14ac:dyDescent="0.2">
      <c r="A540" s="340" t="s">
        <v>1117</v>
      </c>
      <c r="B540" s="256" t="s">
        <v>1118</v>
      </c>
      <c r="C540" s="256">
        <v>10</v>
      </c>
      <c r="D540" s="174"/>
      <c r="E540" s="138"/>
      <c r="I540" s="1" t="str">
        <v>Silica, fume</v>
      </c>
      <c r="J540" s="1" t="str">
        <v>Silica, fume</v>
      </c>
      <c r="K540" s="1" t="str">
        <v>Silica, fume</v>
      </c>
      <c r="L540" s="1" t="str">
        <v>Silica, fume</v>
      </c>
      <c r="M540" s="1" t="str">
        <v>Silica, fume</v>
      </c>
      <c r="N540" s="1" t="str">
        <v>Silica, fume</v>
      </c>
      <c r="O540" s="1" t="str">
        <v>Silica, fume</v>
      </c>
      <c r="P540" s="1" t="str">
        <v>Silica, fume</v>
      </c>
      <c r="Q540" s="1" t="str">
        <v>Silica, fume</v>
      </c>
      <c r="R540" s="1" t="str">
        <v>Silica, fume</v>
      </c>
      <c r="S540" s="1" t="str">
        <v>Silica, fume</v>
      </c>
      <c r="T540" s="1" t="str">
        <v>Silica, fume</v>
      </c>
      <c r="U540" s="1" t="str">
        <v>Silica, fume</v>
      </c>
      <c r="V540" s="1" t="str">
        <v>Silica, fume</v>
      </c>
      <c r="W540" s="1" t="str">
        <v>Silica, fume</v>
      </c>
      <c r="X540" s="1" t="str">
        <v>Silica, fume</v>
      </c>
      <c r="Y540" s="1" t="str">
        <v>Silica, fume</v>
      </c>
      <c r="Z540" s="1" t="str">
        <v>Silica, fume</v>
      </c>
      <c r="AA540" s="1" t="str">
        <v>Silica, fume</v>
      </c>
      <c r="AB540" s="1" t="str">
        <v>Silica, fume</v>
      </c>
    </row>
    <row r="541" spans="1:28" x14ac:dyDescent="0.2">
      <c r="A541" s="340" t="s">
        <v>742</v>
      </c>
      <c r="B541" s="255" t="s">
        <v>2123</v>
      </c>
      <c r="C541" s="174">
        <v>10</v>
      </c>
      <c r="D541" s="174"/>
      <c r="E541" s="138"/>
      <c r="I541" s="1" t="str">
        <v>Silica, fused</v>
      </c>
      <c r="J541" s="1" t="str">
        <v>Silica, fused</v>
      </c>
      <c r="K541" s="1" t="str">
        <v>Silica, fused</v>
      </c>
      <c r="L541" s="1" t="str">
        <v>Silica, fused</v>
      </c>
      <c r="M541" s="1" t="str">
        <v>Silica, fused</v>
      </c>
      <c r="N541" s="1" t="str">
        <v>Silica, fused</v>
      </c>
      <c r="O541" s="1" t="str">
        <v>Silica, fused</v>
      </c>
      <c r="P541" s="1" t="str">
        <v>Silica, fused</v>
      </c>
      <c r="Q541" s="1" t="str">
        <v>Silica, fused</v>
      </c>
      <c r="R541" s="1" t="str">
        <v>Silica, fused</v>
      </c>
      <c r="S541" s="1" t="str">
        <v>Silica, fused</v>
      </c>
      <c r="T541" s="1" t="str">
        <v>Silica, fused</v>
      </c>
      <c r="U541" s="1" t="str">
        <v>Silica, fused</v>
      </c>
      <c r="V541" s="1" t="str">
        <v>Silica, fused</v>
      </c>
      <c r="W541" s="1" t="str">
        <v>Silica, fused</v>
      </c>
      <c r="X541" s="1" t="str">
        <v>Silica, fused</v>
      </c>
      <c r="Y541" s="1" t="str">
        <v>Silica, fused</v>
      </c>
      <c r="Z541" s="1" t="str">
        <v>Silica, fused</v>
      </c>
      <c r="AA541" s="1" t="str">
        <v>Silica, fused</v>
      </c>
      <c r="AB541" s="1" t="str">
        <v>Silica, fused</v>
      </c>
    </row>
    <row r="542" spans="1:28" x14ac:dyDescent="0.2">
      <c r="A542" s="340" t="s">
        <v>743</v>
      </c>
      <c r="B542" s="255" t="s">
        <v>744</v>
      </c>
      <c r="C542" s="174">
        <v>0.51</v>
      </c>
      <c r="D542" s="174" t="s">
        <v>956</v>
      </c>
      <c r="E542" s="138"/>
      <c r="I542" s="1" t="str">
        <v>Silicon</v>
      </c>
      <c r="J542" s="1" t="str">
        <v>Silicon</v>
      </c>
      <c r="K542" s="1" t="str">
        <v>Silicon</v>
      </c>
      <c r="L542" s="1" t="str">
        <v>Silicon</v>
      </c>
      <c r="M542" s="1" t="str">
        <v>Silicon</v>
      </c>
      <c r="N542" s="1" t="str">
        <v>Silicon</v>
      </c>
      <c r="O542" s="1" t="str">
        <v>Silicon</v>
      </c>
      <c r="P542" s="1" t="str">
        <v>Silicon</v>
      </c>
      <c r="Q542" s="1" t="str">
        <v>Silicon</v>
      </c>
      <c r="R542" s="1" t="str">
        <v>Silicon</v>
      </c>
      <c r="S542" s="1" t="str">
        <v>Silicon</v>
      </c>
      <c r="T542" s="1" t="str">
        <v>Silicon</v>
      </c>
      <c r="U542" s="1" t="str">
        <v>Silicon</v>
      </c>
      <c r="V542" s="1" t="str">
        <v>Silicon</v>
      </c>
      <c r="W542" s="1" t="str">
        <v>Silicon</v>
      </c>
      <c r="X542" s="1" t="str">
        <v>Silicon</v>
      </c>
      <c r="Y542" s="1" t="str">
        <v>Silicon</v>
      </c>
      <c r="Z542" s="1" t="str">
        <v>Silicon</v>
      </c>
      <c r="AA542" s="1" t="str">
        <v>Silicon</v>
      </c>
      <c r="AB542" s="1" t="str">
        <v>Silicon</v>
      </c>
    </row>
    <row r="543" spans="1:28" x14ac:dyDescent="0.2">
      <c r="A543" s="340" t="s">
        <v>745</v>
      </c>
      <c r="B543" s="296" t="s">
        <v>2123</v>
      </c>
      <c r="C543" s="174">
        <v>5.0000000000000001E-4</v>
      </c>
      <c r="D543" s="174"/>
      <c r="E543" s="138"/>
      <c r="I543" s="1" t="str">
        <v>Silicon tetrahydride</v>
      </c>
      <c r="J543" s="1" t="str">
        <v>Silicon tetrahydride</v>
      </c>
      <c r="K543" s="1" t="str">
        <v>Silicon tetrahydride</v>
      </c>
      <c r="L543" s="1" t="str">
        <v>Silicon tetrahydride</v>
      </c>
      <c r="M543" s="1" t="str">
        <v>Silicon tetrahydride</v>
      </c>
      <c r="N543" s="1" t="str">
        <v>Silicon tetrahydride</v>
      </c>
      <c r="O543" s="1" t="str">
        <v>Silicon tetrahydride</v>
      </c>
      <c r="P543" s="1" t="str">
        <v>Silicon tetrahydride</v>
      </c>
      <c r="Q543" s="1" t="str">
        <v>Silicon tetrahydride</v>
      </c>
      <c r="R543" s="1" t="str">
        <v>Silicon tetrahydride</v>
      </c>
      <c r="S543" s="1" t="str">
        <v>Silicon tetrahydride</v>
      </c>
      <c r="T543" s="1" t="str">
        <v>Silicon tetrahydride</v>
      </c>
      <c r="U543" s="1" t="str">
        <v>Silicon tetrahydride</v>
      </c>
      <c r="V543" s="1" t="str">
        <v>Silicon tetrahydride</v>
      </c>
      <c r="W543" s="1" t="str">
        <v>Silicon tetrahydride</v>
      </c>
      <c r="X543" s="1" t="str">
        <v>Silicon tetrahydride</v>
      </c>
      <c r="Y543" s="1" t="str">
        <v>Silicon tetrahydride</v>
      </c>
      <c r="Z543" s="1" t="str">
        <v>Silicon tetrahydride</v>
      </c>
      <c r="AA543" s="1" t="str">
        <v>Silicon tetrahydride</v>
      </c>
      <c r="AB543" s="1" t="str">
        <v>Silicon tetrahydride</v>
      </c>
    </row>
    <row r="544" spans="1:28" x14ac:dyDescent="0.2">
      <c r="A544" s="340" t="s">
        <v>957</v>
      </c>
      <c r="B544" s="174" t="s">
        <v>746</v>
      </c>
      <c r="C544" s="174">
        <v>0.15</v>
      </c>
      <c r="D544" s="174"/>
      <c r="E544" s="138"/>
      <c r="I544" s="1" t="str">
        <v>Silver Metal</v>
      </c>
      <c r="J544" s="1" t="str">
        <v>Silver Metal</v>
      </c>
      <c r="K544" s="1" t="str">
        <v>Silver Metal</v>
      </c>
      <c r="L544" s="1" t="str">
        <v>Silver Metal</v>
      </c>
      <c r="M544" s="1" t="str">
        <v>Silver Metal</v>
      </c>
      <c r="N544" s="1" t="str">
        <v>Silver Metal</v>
      </c>
      <c r="O544" s="1" t="str">
        <v>Silver Metal</v>
      </c>
      <c r="P544" s="1" t="str">
        <v>Silver Metal</v>
      </c>
      <c r="Q544" s="1" t="str">
        <v>Silver Metal</v>
      </c>
      <c r="R544" s="1" t="str">
        <v>Silver Metal</v>
      </c>
      <c r="S544" s="1" t="str">
        <v>Silver Metal</v>
      </c>
      <c r="T544" s="1" t="str">
        <v>Silver Metal</v>
      </c>
      <c r="U544" s="1" t="str">
        <v>Silver Metal</v>
      </c>
      <c r="V544" s="1" t="str">
        <v>Silver Metal</v>
      </c>
      <c r="W544" s="1" t="str">
        <v>Silver Metal</v>
      </c>
      <c r="X544" s="1" t="str">
        <v>Silver Metal</v>
      </c>
      <c r="Y544" s="1" t="str">
        <v>Silver Metal</v>
      </c>
      <c r="Z544" s="1" t="str">
        <v>Silver Metal</v>
      </c>
      <c r="AA544" s="1" t="str">
        <v>Silver Metal</v>
      </c>
      <c r="AB544" s="1" t="str">
        <v>Silver Metal</v>
      </c>
    </row>
    <row r="545" spans="1:28" ht="28.5" x14ac:dyDescent="0.2">
      <c r="A545" s="340" t="s">
        <v>955</v>
      </c>
      <c r="B545" s="252" t="s">
        <v>2213</v>
      </c>
      <c r="C545" s="174">
        <v>6.0000000000000002E-5</v>
      </c>
      <c r="D545" s="174"/>
      <c r="E545" s="138"/>
      <c r="I545" s="1" t="str">
        <v>Silver Soluble compounds</v>
      </c>
      <c r="J545" s="1" t="str">
        <v>Silver Soluble compounds</v>
      </c>
      <c r="K545" s="1" t="str">
        <v>Silver Soluble compounds</v>
      </c>
      <c r="L545" s="1" t="str">
        <v>Silver Soluble compounds</v>
      </c>
      <c r="M545" s="1" t="str">
        <v>Silver Soluble compounds</v>
      </c>
      <c r="N545" s="1" t="str">
        <v>Silver Soluble compounds</v>
      </c>
      <c r="O545" s="1" t="str">
        <v>Silver Soluble compounds</v>
      </c>
      <c r="P545" s="1" t="str">
        <v>Silver Soluble compounds</v>
      </c>
      <c r="Q545" s="1" t="str">
        <v>Silver Soluble compounds</v>
      </c>
      <c r="R545" s="1" t="str">
        <v>Silver Soluble compounds</v>
      </c>
      <c r="S545" s="1" t="str">
        <v>Silver Soluble compounds</v>
      </c>
      <c r="T545" s="1" t="str">
        <v>Silver Soluble compounds</v>
      </c>
      <c r="U545" s="1" t="str">
        <v>Silver Soluble compounds</v>
      </c>
      <c r="V545" s="1" t="str">
        <v>Silver Soluble compounds</v>
      </c>
      <c r="W545" s="1" t="str">
        <v>Silver Soluble compounds</v>
      </c>
      <c r="X545" s="1" t="str">
        <v>Silver Soluble compounds</v>
      </c>
      <c r="Y545" s="1" t="str">
        <v>Silver Soluble compounds</v>
      </c>
      <c r="Z545" s="1" t="str">
        <v>Silver Soluble compounds</v>
      </c>
      <c r="AA545" s="1" t="str">
        <v>Silver Soluble compounds</v>
      </c>
      <c r="AB545" s="1" t="str">
        <v>Silver Soluble compounds</v>
      </c>
    </row>
    <row r="546" spans="1:28" x14ac:dyDescent="0.2">
      <c r="A546" s="340" t="s">
        <v>1119</v>
      </c>
      <c r="B546" s="297" t="s">
        <v>1120</v>
      </c>
      <c r="C546" s="256">
        <v>10</v>
      </c>
      <c r="D546" s="174"/>
      <c r="E546" s="138"/>
      <c r="I546" s="1" t="str">
        <v>Soapstone - Inhalable</v>
      </c>
      <c r="J546" s="1" t="str">
        <v>Soapstone - Inhalable</v>
      </c>
      <c r="K546" s="1" t="str">
        <v>Soapstone - Inhalable</v>
      </c>
      <c r="L546" s="1" t="str">
        <v>Soapstone - Inhalable</v>
      </c>
      <c r="M546" s="1" t="str">
        <v>Soapstone - Inhalable</v>
      </c>
      <c r="N546" s="1" t="str">
        <v>Soapstone - Inhalable</v>
      </c>
      <c r="O546" s="1" t="str">
        <v>Soapstone - Inhalable</v>
      </c>
      <c r="P546" s="1" t="str">
        <v>Soapstone - Inhalable</v>
      </c>
      <c r="Q546" s="1" t="str">
        <v>Soapstone - Inhalable</v>
      </c>
      <c r="R546" s="1" t="str">
        <v>Soapstone - Inhalable</v>
      </c>
      <c r="S546" s="1" t="str">
        <v>Soapstone - Inhalable</v>
      </c>
      <c r="T546" s="1" t="str">
        <v>Soapstone - Inhalable</v>
      </c>
      <c r="U546" s="1" t="str">
        <v>Soapstone - Inhalable</v>
      </c>
      <c r="V546" s="1" t="str">
        <v>Soapstone - Inhalable</v>
      </c>
      <c r="W546" s="1" t="str">
        <v>Soapstone - Inhalable</v>
      </c>
      <c r="X546" s="1" t="str">
        <v>Soapstone - Inhalable</v>
      </c>
      <c r="Y546" s="1" t="str">
        <v>Soapstone - Inhalable</v>
      </c>
      <c r="Z546" s="1" t="str">
        <v>Soapstone - Inhalable</v>
      </c>
      <c r="AA546" s="1" t="str">
        <v>Soapstone - Inhalable</v>
      </c>
      <c r="AB546" s="1" t="str">
        <v>Soapstone - Inhalable</v>
      </c>
    </row>
    <row r="547" spans="1:28" x14ac:dyDescent="0.2">
      <c r="A547" s="340" t="s">
        <v>1619</v>
      </c>
      <c r="B547" s="174" t="s">
        <v>747</v>
      </c>
      <c r="C547" s="174">
        <v>5</v>
      </c>
      <c r="D547" s="174"/>
      <c r="E547" s="138"/>
      <c r="I547" s="1" t="str">
        <v>Soapstone - Respirable</v>
      </c>
      <c r="J547" s="1" t="str">
        <v>Soapstone - Respirable</v>
      </c>
      <c r="K547" s="1" t="str">
        <v>Soapstone - Respirable</v>
      </c>
      <c r="L547" s="1" t="str">
        <v>Soapstone - Respirable</v>
      </c>
      <c r="M547" s="1" t="str">
        <v>Soapstone - Respirable</v>
      </c>
      <c r="N547" s="1" t="str">
        <v>Soapstone - Respirable</v>
      </c>
      <c r="O547" s="1" t="str">
        <v>Soapstone - Respirable</v>
      </c>
      <c r="P547" s="1" t="str">
        <v>Soapstone - Respirable</v>
      </c>
      <c r="Q547" s="1" t="str">
        <v>Soapstone - Respirable</v>
      </c>
      <c r="R547" s="1" t="str">
        <v>Soapstone - Respirable</v>
      </c>
      <c r="S547" s="1" t="str">
        <v>Soapstone - Respirable</v>
      </c>
      <c r="T547" s="1" t="str">
        <v>Soapstone - Respirable</v>
      </c>
      <c r="U547" s="1" t="str">
        <v>Soapstone - Respirable</v>
      </c>
      <c r="V547" s="1" t="str">
        <v>Soapstone - Respirable</v>
      </c>
      <c r="W547" s="1" t="str">
        <v>Soapstone - Respirable</v>
      </c>
      <c r="X547" s="1" t="str">
        <v>Soapstone - Respirable</v>
      </c>
      <c r="Y547" s="1" t="str">
        <v>Soapstone - Respirable</v>
      </c>
      <c r="Z547" s="1" t="str">
        <v>Soapstone - Respirable</v>
      </c>
      <c r="AA547" s="1" t="str">
        <v>Soapstone - Respirable</v>
      </c>
      <c r="AB547" s="1" t="str">
        <v>Soapstone - Respirable</v>
      </c>
    </row>
    <row r="548" spans="1:28" x14ac:dyDescent="0.2">
      <c r="A548" s="340" t="s">
        <v>1620</v>
      </c>
      <c r="B548" s="174" t="s">
        <v>748</v>
      </c>
      <c r="C548" s="174">
        <v>0.2</v>
      </c>
      <c r="D548" s="174"/>
      <c r="E548" s="138"/>
      <c r="I548" s="1" t="str">
        <v>Sodium 2,4-dichloro-phenoxyethyl sulfate</v>
      </c>
      <c r="J548" s="1" t="str">
        <v>Sodium 2,4-dichloro-phenoxyethyl sulfate</v>
      </c>
      <c r="K548" s="1" t="str">
        <v>Sodium 2,4-dichloro-phenoxyethyl sulfate</v>
      </c>
      <c r="L548" s="1" t="str">
        <v>Sodium 2,4-dichloro-phenoxyethyl sulfate</v>
      </c>
      <c r="M548" s="1" t="str">
        <v>Sodium 2,4-dichloro-phenoxyethyl sulfate</v>
      </c>
      <c r="N548" s="1" t="str">
        <v>Sodium 2,4-dichloro-phenoxyethyl sulfate</v>
      </c>
      <c r="O548" s="1" t="str">
        <v>Sodium 2,4-dichloro-phenoxyethyl sulfate</v>
      </c>
      <c r="P548" s="1" t="str">
        <v>Sodium 2,4-dichloro-phenoxyethyl sulfate</v>
      </c>
      <c r="Q548" s="1" t="str">
        <v>Sodium 2,4-dichloro-phenoxyethyl sulfate</v>
      </c>
      <c r="R548" s="1" t="str">
        <v>Sodium 2,4-dichloro-phenoxyethyl sulfate</v>
      </c>
      <c r="S548" s="1" t="str">
        <v>Sodium 2,4-dichloro-phenoxyethyl sulfate</v>
      </c>
      <c r="T548" s="1" t="str">
        <v>Sodium 2,4-dichloro-phenoxyethyl sulfate</v>
      </c>
      <c r="U548" s="1" t="str">
        <v>Sodium 2,4-dichloro-phenoxyethyl sulfate</v>
      </c>
      <c r="V548" s="1" t="str">
        <v>Sodium 2,4-dichloro-phenoxyethyl sulfate</v>
      </c>
      <c r="W548" s="1" t="str">
        <v>Sodium 2,4-dichloro-phenoxyethyl sulfate</v>
      </c>
      <c r="X548" s="1" t="str">
        <v>Sodium 2,4-dichloro-phenoxyethyl sulfate</v>
      </c>
      <c r="Y548" s="1" t="str">
        <v>Sodium 2,4-dichloro-phenoxyethyl sulfate</v>
      </c>
      <c r="Z548" s="1" t="str">
        <v>Sodium 2,4-dichloro-phenoxyethyl sulfate</v>
      </c>
      <c r="AA548" s="1" t="str">
        <v>Sodium 2,4-dichloro-phenoxyethyl sulfate</v>
      </c>
      <c r="AB548" s="1" t="str">
        <v>Sodium 2,4-dichloro-phenoxyethyl sulfate</v>
      </c>
    </row>
    <row r="549" spans="1:28" x14ac:dyDescent="0.2">
      <c r="A549" s="340" t="s">
        <v>1123</v>
      </c>
      <c r="B549" s="258" t="s">
        <v>2123</v>
      </c>
      <c r="C549" s="256">
        <v>5.2</v>
      </c>
      <c r="D549" s="255" t="s">
        <v>754</v>
      </c>
      <c r="E549" s="168"/>
      <c r="I549" s="1" t="str">
        <v>Sodium azide</v>
      </c>
      <c r="J549" s="1" t="str">
        <v>Sodium azide</v>
      </c>
      <c r="K549" s="1" t="str">
        <v>Sodium azide</v>
      </c>
      <c r="L549" s="1" t="str">
        <v>Sodium azide</v>
      </c>
      <c r="M549" s="1" t="str">
        <v>Sodium azide</v>
      </c>
      <c r="N549" s="1" t="str">
        <v>Sodium azide</v>
      </c>
      <c r="O549" s="1" t="str">
        <v>Sodium azide</v>
      </c>
      <c r="P549" s="1" t="str">
        <v>Sodium azide</v>
      </c>
      <c r="Q549" s="1" t="str">
        <v>Sodium azide</v>
      </c>
      <c r="R549" s="1" t="str">
        <v>Sodium azide</v>
      </c>
      <c r="S549" s="1" t="str">
        <v>Sodium azide</v>
      </c>
      <c r="T549" s="1" t="str">
        <v>Sodium azide</v>
      </c>
      <c r="U549" s="1" t="str">
        <v>Sodium azide</v>
      </c>
      <c r="V549" s="1" t="str">
        <v>Sodium azide</v>
      </c>
      <c r="W549" s="1" t="str">
        <v>Sodium azide</v>
      </c>
      <c r="X549" s="1" t="str">
        <v>Sodium azide</v>
      </c>
      <c r="Y549" s="1" t="str">
        <v>Sodium azide</v>
      </c>
      <c r="Z549" s="1" t="str">
        <v>Sodium azide</v>
      </c>
      <c r="AA549" s="1" t="str">
        <v>Sodium azide</v>
      </c>
      <c r="AB549" s="1" t="str">
        <v>Sodium azide</v>
      </c>
    </row>
    <row r="550" spans="1:28" x14ac:dyDescent="0.2">
      <c r="A550" s="340" t="s">
        <v>2214</v>
      </c>
      <c r="B550" s="174" t="s">
        <v>749</v>
      </c>
      <c r="C550" s="174">
        <v>5970</v>
      </c>
      <c r="D550" s="255" t="s">
        <v>756</v>
      </c>
      <c r="E550" s="168"/>
      <c r="I550" s="1" t="str">
        <v>Sodium bisulfite</v>
      </c>
      <c r="J550" s="1" t="str">
        <v>Sodium bisulfite</v>
      </c>
      <c r="K550" s="1" t="str">
        <v>Sodium bisulfite</v>
      </c>
      <c r="L550" s="1" t="str">
        <v>Sodium bisulfite</v>
      </c>
      <c r="M550" s="1" t="str">
        <v>Sodium bisulfite</v>
      </c>
      <c r="N550" s="1" t="str">
        <v>Sodium bisulfite</v>
      </c>
      <c r="O550" s="1" t="str">
        <v>Sodium bisulfite</v>
      </c>
      <c r="P550" s="1" t="str">
        <v>Sodium bisulfite</v>
      </c>
      <c r="Q550" s="1" t="str">
        <v>Sodium bisulfite</v>
      </c>
      <c r="R550" s="1" t="str">
        <v>Sodium bisulfite</v>
      </c>
      <c r="S550" s="1" t="str">
        <v>Sodium bisulfite</v>
      </c>
      <c r="T550" s="1" t="str">
        <v>Sodium bisulfite</v>
      </c>
      <c r="U550" s="1" t="str">
        <v>Sodium bisulfite</v>
      </c>
      <c r="V550" s="1" t="str">
        <v>Sodium bisulfite</v>
      </c>
      <c r="W550" s="1" t="str">
        <v>Sodium bisulfite</v>
      </c>
      <c r="X550" s="1" t="str">
        <v>Sodium bisulfite</v>
      </c>
      <c r="Y550" s="1" t="str">
        <v>Sodium bisulfite</v>
      </c>
      <c r="Z550" s="1" t="str">
        <v>Sodium bisulfite</v>
      </c>
      <c r="AA550" s="1" t="str">
        <v>Sodium bisulfite</v>
      </c>
      <c r="AB550" s="1" t="str">
        <v>Sodium bisulfite</v>
      </c>
    </row>
    <row r="551" spans="1:28" x14ac:dyDescent="0.2">
      <c r="A551" s="340" t="s">
        <v>750</v>
      </c>
      <c r="B551" s="174" t="s">
        <v>751</v>
      </c>
      <c r="C551" s="174">
        <v>1</v>
      </c>
      <c r="D551" s="255" t="s">
        <v>758</v>
      </c>
      <c r="E551" s="168"/>
      <c r="I551" s="1" t="str">
        <v>Sodium cyanide</v>
      </c>
      <c r="J551" s="1" t="str">
        <v>Sodium cyanide</v>
      </c>
      <c r="K551" s="1" t="str">
        <v>Sodium cyanide</v>
      </c>
      <c r="L551" s="1" t="str">
        <v>Sodium cyanide</v>
      </c>
      <c r="M551" s="1" t="str">
        <v>Sodium cyanide</v>
      </c>
      <c r="N551" s="1" t="str">
        <v>Sodium cyanide</v>
      </c>
      <c r="O551" s="1" t="str">
        <v>Sodium cyanide</v>
      </c>
      <c r="P551" s="1" t="str">
        <v>Sodium cyanide</v>
      </c>
      <c r="Q551" s="1" t="str">
        <v>Sodium cyanide</v>
      </c>
      <c r="R551" s="1" t="str">
        <v>Sodium cyanide</v>
      </c>
      <c r="S551" s="1" t="str">
        <v>Sodium cyanide</v>
      </c>
      <c r="T551" s="1" t="str">
        <v>Sodium cyanide</v>
      </c>
      <c r="U551" s="1" t="str">
        <v>Sodium cyanide</v>
      </c>
      <c r="V551" s="1" t="str">
        <v>Sodium cyanide</v>
      </c>
      <c r="W551" s="1" t="str">
        <v>Sodium cyanide</v>
      </c>
      <c r="X551" s="1" t="str">
        <v>Sodium cyanide</v>
      </c>
      <c r="Y551" s="1" t="str">
        <v>Sodium cyanide</v>
      </c>
      <c r="Z551" s="1" t="str">
        <v>Sodium cyanide</v>
      </c>
      <c r="AA551" s="1" t="str">
        <v>Sodium cyanide</v>
      </c>
      <c r="AB551" s="1" t="str">
        <v>Sodium cyanide</v>
      </c>
    </row>
    <row r="552" spans="1:28" x14ac:dyDescent="0.2">
      <c r="A552" s="340" t="s">
        <v>752</v>
      </c>
      <c r="B552" s="174" t="s">
        <v>753</v>
      </c>
      <c r="C552" s="174">
        <v>5.5</v>
      </c>
      <c r="D552" s="174"/>
      <c r="E552" s="138"/>
      <c r="I552" s="1" t="str">
        <v>Sodium fluoroacetate</v>
      </c>
      <c r="J552" s="1" t="str">
        <v>Sodium fluoroacetate</v>
      </c>
      <c r="K552" s="1" t="str">
        <v>Sodium fluoroacetate</v>
      </c>
      <c r="L552" s="1" t="str">
        <v>Sodium fluoroacetate</v>
      </c>
      <c r="M552" s="1" t="str">
        <v>Sodium fluoroacetate</v>
      </c>
      <c r="N552" s="1" t="str">
        <v>Sodium fluoroacetate</v>
      </c>
      <c r="O552" s="1" t="str">
        <v>Sodium fluoroacetate</v>
      </c>
      <c r="P552" s="1" t="str">
        <v>Sodium fluoroacetate</v>
      </c>
      <c r="Q552" s="1" t="str">
        <v>Sodium fluoroacetate</v>
      </c>
      <c r="R552" s="1" t="str">
        <v>Sodium fluoroacetate</v>
      </c>
      <c r="S552" s="1" t="str">
        <v>Sodium fluoroacetate</v>
      </c>
      <c r="T552" s="1" t="str">
        <v>Sodium fluoroacetate</v>
      </c>
      <c r="U552" s="1" t="str">
        <v>Sodium fluoroacetate</v>
      </c>
      <c r="V552" s="1" t="str">
        <v>Sodium fluoroacetate</v>
      </c>
      <c r="W552" s="1" t="str">
        <v>Sodium fluoroacetate</v>
      </c>
      <c r="X552" s="1" t="str">
        <v>Sodium fluoroacetate</v>
      </c>
      <c r="Y552" s="1" t="str">
        <v>Sodium fluoroacetate</v>
      </c>
      <c r="Z552" s="1" t="str">
        <v>Sodium fluoroacetate</v>
      </c>
      <c r="AA552" s="1" t="str">
        <v>Sodium fluoroacetate</v>
      </c>
      <c r="AB552" s="1" t="str">
        <v>Sodium fluoroacetate</v>
      </c>
    </row>
    <row r="553" spans="1:28" x14ac:dyDescent="0.2">
      <c r="A553" s="340" t="s">
        <v>2215</v>
      </c>
      <c r="B553" s="174" t="s">
        <v>755</v>
      </c>
      <c r="C553" s="174">
        <v>0.1</v>
      </c>
      <c r="D553" s="174"/>
      <c r="E553" s="138"/>
      <c r="I553" s="1" t="str">
        <v>Sodium hydroxide</v>
      </c>
      <c r="J553" s="1" t="str">
        <v>Sodium hydroxide</v>
      </c>
      <c r="K553" s="1" t="str">
        <v>Sodium hydroxide</v>
      </c>
      <c r="L553" s="1" t="str">
        <v>Sodium hydroxide</v>
      </c>
      <c r="M553" s="1" t="str">
        <v>Sodium hydroxide</v>
      </c>
      <c r="N553" s="1" t="str">
        <v>Sodium hydroxide</v>
      </c>
      <c r="O553" s="1" t="str">
        <v>Sodium hydroxide</v>
      </c>
      <c r="P553" s="1" t="str">
        <v>Sodium hydroxide</v>
      </c>
      <c r="Q553" s="1" t="str">
        <v>Sodium hydroxide</v>
      </c>
      <c r="R553" s="1" t="str">
        <v>Sodium hydroxide</v>
      </c>
      <c r="S553" s="1" t="str">
        <v>Sodium hydroxide</v>
      </c>
      <c r="T553" s="1" t="str">
        <v>Sodium hydroxide</v>
      </c>
      <c r="U553" s="1" t="str">
        <v>Sodium hydroxide</v>
      </c>
      <c r="V553" s="1" t="str">
        <v>Sodium hydroxide</v>
      </c>
      <c r="W553" s="1" t="str">
        <v>Sodium hydroxide</v>
      </c>
      <c r="X553" s="1" t="str">
        <v>Sodium hydroxide</v>
      </c>
      <c r="Y553" s="1" t="str">
        <v>Sodium hydroxide</v>
      </c>
      <c r="Z553" s="1" t="str">
        <v>Sodium hydroxide</v>
      </c>
      <c r="AA553" s="1" t="str">
        <v>Sodium hydroxide</v>
      </c>
      <c r="AB553" s="1" t="str">
        <v>Sodium hydroxide</v>
      </c>
    </row>
    <row r="554" spans="1:28" x14ac:dyDescent="0.2">
      <c r="A554" s="340" t="s">
        <v>2216</v>
      </c>
      <c r="B554" s="174" t="s">
        <v>757</v>
      </c>
      <c r="C554" s="174">
        <v>0.44</v>
      </c>
      <c r="D554" s="174"/>
      <c r="E554" s="138"/>
      <c r="I554" s="1" t="str">
        <v>Sodium metabisulfite</v>
      </c>
      <c r="J554" s="1" t="str">
        <v>Sodium metabisulfite</v>
      </c>
      <c r="K554" s="1" t="str">
        <v>Sodium metabisulfite</v>
      </c>
      <c r="L554" s="1" t="str">
        <v>Sodium metabisulfite</v>
      </c>
      <c r="M554" s="1" t="str">
        <v>Sodium metabisulfite</v>
      </c>
      <c r="N554" s="1" t="str">
        <v>Sodium metabisulfite</v>
      </c>
      <c r="O554" s="1" t="str">
        <v>Sodium metabisulfite</v>
      </c>
      <c r="P554" s="1" t="str">
        <v>Sodium metabisulfite</v>
      </c>
      <c r="Q554" s="1" t="str">
        <v>Sodium metabisulfite</v>
      </c>
      <c r="R554" s="1" t="str">
        <v>Sodium metabisulfite</v>
      </c>
      <c r="S554" s="1" t="str">
        <v>Sodium metabisulfite</v>
      </c>
      <c r="T554" s="1" t="str">
        <v>Sodium metabisulfite</v>
      </c>
      <c r="U554" s="1" t="str">
        <v>Sodium metabisulfite</v>
      </c>
      <c r="V554" s="1" t="str">
        <v>Sodium metabisulfite</v>
      </c>
      <c r="W554" s="1" t="str">
        <v>Sodium metabisulfite</v>
      </c>
      <c r="X554" s="1" t="str">
        <v>Sodium metabisulfite</v>
      </c>
      <c r="Y554" s="1" t="str">
        <v>Sodium metabisulfite</v>
      </c>
      <c r="Z554" s="1" t="str">
        <v>Sodium metabisulfite</v>
      </c>
      <c r="AA554" s="1" t="str">
        <v>Sodium metabisulfite</v>
      </c>
      <c r="AB554" s="1" t="str">
        <v>Sodium metabisulfite</v>
      </c>
    </row>
    <row r="555" spans="1:28" x14ac:dyDescent="0.2">
      <c r="A555" s="340" t="s">
        <v>759</v>
      </c>
      <c r="B555" s="174" t="s">
        <v>760</v>
      </c>
      <c r="C555" s="174">
        <v>21</v>
      </c>
      <c r="D555" s="174"/>
      <c r="E555" s="138"/>
      <c r="I555" s="1" t="str">
        <v>Starch</v>
      </c>
      <c r="J555" s="1" t="str">
        <v>Starch</v>
      </c>
      <c r="K555" s="1" t="str">
        <v>Starch</v>
      </c>
      <c r="L555" s="1" t="str">
        <v>Starch</v>
      </c>
      <c r="M555" s="1" t="str">
        <v>Starch</v>
      </c>
      <c r="N555" s="1" t="str">
        <v>Starch</v>
      </c>
      <c r="O555" s="1" t="str">
        <v>Starch</v>
      </c>
      <c r="P555" s="1" t="str">
        <v>Starch</v>
      </c>
      <c r="Q555" s="1" t="str">
        <v>Starch</v>
      </c>
      <c r="R555" s="1" t="str">
        <v>Starch</v>
      </c>
      <c r="S555" s="1" t="str">
        <v>Starch</v>
      </c>
      <c r="T555" s="1" t="str">
        <v>Starch</v>
      </c>
      <c r="U555" s="1" t="str">
        <v>Starch</v>
      </c>
      <c r="V555" s="1" t="str">
        <v>Starch</v>
      </c>
      <c r="W555" s="1" t="str">
        <v>Starch</v>
      </c>
      <c r="X555" s="1" t="str">
        <v>Starch</v>
      </c>
      <c r="Y555" s="1" t="str">
        <v>Starch</v>
      </c>
      <c r="Z555" s="1" t="str">
        <v>Starch</v>
      </c>
      <c r="AA555" s="1" t="str">
        <v>Starch</v>
      </c>
      <c r="AB555" s="1" t="str">
        <v>Starch</v>
      </c>
    </row>
    <row r="556" spans="1:28" x14ac:dyDescent="0.2">
      <c r="A556" s="340" t="s">
        <v>1621</v>
      </c>
      <c r="B556" s="174" t="s">
        <v>761</v>
      </c>
      <c r="C556" s="174">
        <v>1</v>
      </c>
      <c r="D556" s="174"/>
      <c r="E556" s="138"/>
      <c r="I556" s="1" t="str">
        <v>Stearates</v>
      </c>
      <c r="J556" s="1" t="str">
        <v>Stearates</v>
      </c>
      <c r="K556" s="1" t="str">
        <v>Stearates</v>
      </c>
      <c r="L556" s="1" t="str">
        <v>Stearates</v>
      </c>
      <c r="M556" s="1" t="str">
        <v>Stearates</v>
      </c>
      <c r="N556" s="1" t="str">
        <v>Stearates</v>
      </c>
      <c r="O556" s="1" t="str">
        <v>Stearates</v>
      </c>
      <c r="P556" s="1" t="str">
        <v>Stearates</v>
      </c>
      <c r="Q556" s="1" t="str">
        <v>Stearates</v>
      </c>
      <c r="R556" s="1" t="str">
        <v>Stearates</v>
      </c>
      <c r="S556" s="1" t="str">
        <v>Stearates</v>
      </c>
      <c r="T556" s="1" t="str">
        <v>Stearates</v>
      </c>
      <c r="U556" s="1" t="str">
        <v>Stearates</v>
      </c>
      <c r="V556" s="1" t="str">
        <v>Stearates</v>
      </c>
      <c r="W556" s="1" t="str">
        <v>Stearates</v>
      </c>
      <c r="X556" s="1" t="str">
        <v>Stearates</v>
      </c>
      <c r="Y556" s="1" t="str">
        <v>Stearates</v>
      </c>
      <c r="Z556" s="1" t="str">
        <v>Stearates</v>
      </c>
      <c r="AA556" s="1" t="str">
        <v>Stearates</v>
      </c>
      <c r="AB556" s="1" t="str">
        <v>Stearates</v>
      </c>
    </row>
    <row r="557" spans="1:28" ht="28.5" x14ac:dyDescent="0.2">
      <c r="A557" s="340" t="s">
        <v>954</v>
      </c>
      <c r="B557" s="174" t="s">
        <v>2123</v>
      </c>
      <c r="C557" s="255">
        <v>5</v>
      </c>
      <c r="D557" s="174"/>
      <c r="E557" s="138"/>
      <c r="I557" s="1" t="str">
        <v>Stibine</v>
      </c>
      <c r="J557" s="1" t="str">
        <v>Stibine</v>
      </c>
      <c r="K557" s="1" t="str">
        <v>Stibine</v>
      </c>
      <c r="L557" s="1" t="str">
        <v>Stibine</v>
      </c>
      <c r="M557" s="1" t="str">
        <v>Stibine</v>
      </c>
      <c r="N557" s="1" t="str">
        <v>Stibine</v>
      </c>
      <c r="O557" s="1" t="str">
        <v>Stibine</v>
      </c>
      <c r="P557" s="1" t="str">
        <v>Stibine</v>
      </c>
      <c r="Q557" s="1" t="str">
        <v>Stibine</v>
      </c>
      <c r="R557" s="1" t="str">
        <v>Stibine</v>
      </c>
      <c r="S557" s="1" t="str">
        <v>Stibine</v>
      </c>
      <c r="T557" s="1" t="str">
        <v>Stibine</v>
      </c>
      <c r="U557" s="1" t="str">
        <v>Stibine</v>
      </c>
      <c r="V557" s="1" t="str">
        <v>Stibine</v>
      </c>
      <c r="W557" s="1" t="str">
        <v>Stibine</v>
      </c>
      <c r="X557" s="1" t="str">
        <v>Stibine</v>
      </c>
      <c r="Y557" s="1" t="str">
        <v>Stibine</v>
      </c>
      <c r="Z557" s="1" t="str">
        <v>Stibine</v>
      </c>
      <c r="AA557" s="1" t="str">
        <v>Stibine</v>
      </c>
      <c r="AB557" s="1" t="str">
        <v>Stibine</v>
      </c>
    </row>
    <row r="558" spans="1:28" x14ac:dyDescent="0.2">
      <c r="A558" s="340" t="s">
        <v>953</v>
      </c>
      <c r="B558" s="174" t="s">
        <v>2123</v>
      </c>
      <c r="C558" s="174">
        <v>0.11</v>
      </c>
      <c r="D558" s="174"/>
      <c r="E558" s="138"/>
      <c r="I558" s="1" t="str">
        <v>Strontium chromate</v>
      </c>
      <c r="J558" s="1" t="str">
        <v>Strontium chromate</v>
      </c>
      <c r="K558" s="1" t="str">
        <v>Strontium chromate</v>
      </c>
      <c r="L558" s="1" t="str">
        <v>Strontium chromate</v>
      </c>
      <c r="M558" s="1" t="str">
        <v>Strontium chromate</v>
      </c>
      <c r="N558" s="1" t="str">
        <v>Strontium chromate</v>
      </c>
      <c r="O558" s="1" t="str">
        <v>Strontium chromate</v>
      </c>
      <c r="P558" s="1" t="str">
        <v>Strontium chromate</v>
      </c>
      <c r="Q558" s="1" t="str">
        <v>Strontium chromate</v>
      </c>
      <c r="R558" s="1" t="str">
        <v>Strontium chromate</v>
      </c>
      <c r="S558" s="1" t="str">
        <v>Strontium chromate</v>
      </c>
      <c r="T558" s="1" t="str">
        <v>Strontium chromate</v>
      </c>
      <c r="U558" s="1" t="str">
        <v>Strontium chromate</v>
      </c>
      <c r="V558" s="1" t="str">
        <v>Strontium chromate</v>
      </c>
      <c r="W558" s="1" t="str">
        <v>Strontium chromate</v>
      </c>
      <c r="X558" s="1" t="str">
        <v>Strontium chromate</v>
      </c>
      <c r="Y558" s="1" t="str">
        <v>Strontium chromate</v>
      </c>
      <c r="Z558" s="1" t="str">
        <v>Strontium chromate</v>
      </c>
      <c r="AA558" s="1" t="str">
        <v>Strontium chromate</v>
      </c>
      <c r="AB558" s="1" t="str">
        <v>Strontium chromate</v>
      </c>
    </row>
    <row r="559" spans="1:28" x14ac:dyDescent="0.2">
      <c r="A559" s="340" t="s">
        <v>952</v>
      </c>
      <c r="B559" s="174" t="s">
        <v>762</v>
      </c>
      <c r="C559" s="174">
        <v>10</v>
      </c>
      <c r="D559" s="174"/>
      <c r="E559" s="138"/>
      <c r="I559" s="1" t="str">
        <v>Strychnine</v>
      </c>
      <c r="J559" s="1" t="str">
        <v>Strychnine</v>
      </c>
      <c r="K559" s="1" t="str">
        <v>Strychnine</v>
      </c>
      <c r="L559" s="1" t="str">
        <v>Strychnine</v>
      </c>
      <c r="M559" s="1" t="str">
        <v>Strychnine</v>
      </c>
      <c r="N559" s="1" t="str">
        <v>Strychnine</v>
      </c>
      <c r="O559" s="1" t="str">
        <v>Strychnine</v>
      </c>
      <c r="P559" s="1" t="str">
        <v>Strychnine</v>
      </c>
      <c r="Q559" s="1" t="str">
        <v>Strychnine</v>
      </c>
      <c r="R559" s="1" t="str">
        <v>Strychnine</v>
      </c>
      <c r="S559" s="1" t="str">
        <v>Strychnine</v>
      </c>
      <c r="T559" s="1" t="str">
        <v>Strychnine</v>
      </c>
      <c r="U559" s="1" t="str">
        <v>Strychnine</v>
      </c>
      <c r="V559" s="1" t="str">
        <v>Strychnine</v>
      </c>
      <c r="W559" s="1" t="str">
        <v>Strychnine</v>
      </c>
      <c r="X559" s="1" t="str">
        <v>Strychnine</v>
      </c>
      <c r="Y559" s="1" t="str">
        <v>Strychnine</v>
      </c>
      <c r="Z559" s="1" t="str">
        <v>Strychnine</v>
      </c>
      <c r="AA559" s="1" t="str">
        <v>Strychnine</v>
      </c>
      <c r="AB559" s="1" t="str">
        <v>Strychnine</v>
      </c>
    </row>
    <row r="560" spans="1:28" x14ac:dyDescent="0.2">
      <c r="A560" s="340" t="s">
        <v>1622</v>
      </c>
      <c r="B560" s="174" t="s">
        <v>763</v>
      </c>
      <c r="C560" s="174">
        <v>2</v>
      </c>
      <c r="D560" s="174"/>
      <c r="E560" s="138"/>
      <c r="I560" s="1" t="str">
        <v>Subtilisins (Proteolytic enzymes as 100% pure crystalline enzyme)</v>
      </c>
      <c r="J560" s="1" t="str">
        <v>Subtilisins (Proteolytic enzymes as 100% pure crystalline enzyme)</v>
      </c>
      <c r="K560" s="1" t="str">
        <v>Subtilisins (Proteolytic enzymes as 100% pure crystalline enzyme)</v>
      </c>
      <c r="L560" s="1" t="str">
        <v>Subtilisins (Proteolytic enzymes as 100% pure crystalline enzyme)</v>
      </c>
      <c r="M560" s="1" t="str">
        <v>Subtilisins (Proteolytic enzymes as 100% pure crystalline enzyme)</v>
      </c>
      <c r="N560" s="1" t="str">
        <v>Subtilisins (Proteolytic enzymes as 100% pure crystalline enzyme)</v>
      </c>
      <c r="O560" s="1" t="str">
        <v>Subtilisins (Proteolytic enzymes as 100% pure crystalline enzyme)</v>
      </c>
      <c r="P560" s="1" t="str">
        <v>Subtilisins (Proteolytic enzymes as 100% pure crystalline enzyme)</v>
      </c>
      <c r="Q560" s="1" t="str">
        <v>Subtilisins (Proteolytic enzymes as 100% pure crystalline enzyme)</v>
      </c>
      <c r="R560" s="1" t="str">
        <v>Subtilisins (Proteolytic enzymes as 100% pure crystalline enzyme)</v>
      </c>
      <c r="S560" s="1" t="str">
        <v>Subtilisins (Proteolytic enzymes as 100% pure crystalline enzyme)</v>
      </c>
      <c r="T560" s="1" t="str">
        <v>Subtilisins (Proteolytic enzymes as 100% pure crystalline enzyme)</v>
      </c>
      <c r="U560" s="1" t="str">
        <v>Subtilisins (Proteolytic enzymes as 100% pure crystalline enzyme)</v>
      </c>
      <c r="V560" s="1" t="str">
        <v>Subtilisins (Proteolytic enzymes as 100% pure crystalline enzyme)</v>
      </c>
      <c r="W560" s="1" t="str">
        <v>Subtilisins (Proteolytic enzymes as 100% pure crystalline enzyme)</v>
      </c>
      <c r="X560" s="1" t="str">
        <v>Subtilisins (Proteolytic enzymes as 100% pure crystalline enzyme)</v>
      </c>
      <c r="Y560" s="1" t="str">
        <v>Subtilisins (Proteolytic enzymes as 100% pure crystalline enzyme)</v>
      </c>
      <c r="Z560" s="1" t="str">
        <v>Subtilisins (Proteolytic enzymes as 100% pure crystalline enzyme)</v>
      </c>
      <c r="AA560" s="1" t="str">
        <v>Subtilisins (Proteolytic enzymes as 100% pure crystalline enzyme)</v>
      </c>
      <c r="AB560" s="1" t="str">
        <v>Subtilisins (Proteolytic enzymes as 100% pure crystalline enzyme)</v>
      </c>
    </row>
    <row r="561" spans="1:28" x14ac:dyDescent="0.2">
      <c r="A561" s="340" t="s">
        <v>1623</v>
      </c>
      <c r="B561" s="174" t="s">
        <v>764</v>
      </c>
      <c r="C561" s="174">
        <v>5</v>
      </c>
      <c r="D561" s="174"/>
      <c r="E561" s="138"/>
      <c r="I561" s="1" t="str">
        <v>Sucrose</v>
      </c>
      <c r="J561" s="1" t="str">
        <v>Sucrose</v>
      </c>
      <c r="K561" s="1" t="str">
        <v>Sucrose</v>
      </c>
      <c r="L561" s="1" t="str">
        <v>Sucrose</v>
      </c>
      <c r="M561" s="1" t="str">
        <v>Sucrose</v>
      </c>
      <c r="N561" s="1" t="str">
        <v>Sucrose</v>
      </c>
      <c r="O561" s="1" t="str">
        <v>Sucrose</v>
      </c>
      <c r="P561" s="1" t="str">
        <v>Sucrose</v>
      </c>
      <c r="Q561" s="1" t="str">
        <v>Sucrose</v>
      </c>
      <c r="R561" s="1" t="str">
        <v>Sucrose</v>
      </c>
      <c r="S561" s="1" t="str">
        <v>Sucrose</v>
      </c>
      <c r="T561" s="1" t="str">
        <v>Sucrose</v>
      </c>
      <c r="U561" s="1" t="str">
        <v>Sucrose</v>
      </c>
      <c r="V561" s="1" t="str">
        <v>Sucrose</v>
      </c>
      <c r="W561" s="1" t="str">
        <v>Sucrose</v>
      </c>
      <c r="X561" s="1" t="str">
        <v>Sucrose</v>
      </c>
      <c r="Y561" s="1" t="str">
        <v>Sucrose</v>
      </c>
      <c r="Z561" s="1" t="str">
        <v>Sucrose</v>
      </c>
      <c r="AA561" s="1" t="str">
        <v>Sucrose</v>
      </c>
      <c r="AB561" s="1" t="str">
        <v>Sucrose</v>
      </c>
    </row>
    <row r="562" spans="1:28" x14ac:dyDescent="0.2">
      <c r="A562" s="340" t="s">
        <v>951</v>
      </c>
      <c r="B562" s="174" t="s">
        <v>2123</v>
      </c>
      <c r="C562" s="174">
        <v>0.2</v>
      </c>
      <c r="D562" s="174"/>
      <c r="E562" s="138"/>
      <c r="I562" s="1" t="str">
        <v>Sulfometuron methyl</v>
      </c>
      <c r="J562" s="1" t="str">
        <v>Sulfometuron methyl</v>
      </c>
      <c r="K562" s="1" t="str">
        <v>Sulfometuron methyl</v>
      </c>
      <c r="L562" s="1" t="str">
        <v>Sulfometuron methyl</v>
      </c>
      <c r="M562" s="1" t="str">
        <v>Sulfometuron methyl</v>
      </c>
      <c r="N562" s="1" t="str">
        <v>Sulfometuron methyl</v>
      </c>
      <c r="O562" s="1" t="str">
        <v>Sulfometuron methyl</v>
      </c>
      <c r="P562" s="1" t="str">
        <v>Sulfometuron methyl</v>
      </c>
      <c r="Q562" s="1" t="str">
        <v>Sulfometuron methyl</v>
      </c>
      <c r="R562" s="1" t="str">
        <v>Sulfometuron methyl</v>
      </c>
      <c r="S562" s="1" t="str">
        <v>Sulfometuron methyl</v>
      </c>
      <c r="T562" s="1" t="str">
        <v>Sulfometuron methyl</v>
      </c>
      <c r="U562" s="1" t="str">
        <v>Sulfometuron methyl</v>
      </c>
      <c r="V562" s="1" t="str">
        <v>Sulfometuron methyl</v>
      </c>
      <c r="W562" s="1" t="str">
        <v>Sulfometuron methyl</v>
      </c>
      <c r="X562" s="1" t="str">
        <v>Sulfometuron methyl</v>
      </c>
      <c r="Y562" s="1" t="str">
        <v>Sulfometuron methyl</v>
      </c>
      <c r="Z562" s="1" t="str">
        <v>Sulfometuron methyl</v>
      </c>
      <c r="AA562" s="1" t="str">
        <v>Sulfometuron methyl</v>
      </c>
      <c r="AB562" s="1" t="str">
        <v>Sulfometuron methyl</v>
      </c>
    </row>
    <row r="563" spans="1:28" x14ac:dyDescent="0.2">
      <c r="A563" s="340" t="s">
        <v>950</v>
      </c>
      <c r="B563" s="174" t="s">
        <v>765</v>
      </c>
      <c r="C563" s="174">
        <v>0.1</v>
      </c>
      <c r="D563" s="174"/>
      <c r="E563" s="138"/>
      <c r="I563" s="1" t="str">
        <v>Sulfotep</v>
      </c>
      <c r="J563" s="1" t="str">
        <v>Sulfotep</v>
      </c>
      <c r="K563" s="1" t="str">
        <v>Sulfotep</v>
      </c>
      <c r="L563" s="1" t="str">
        <v>Sulfotep</v>
      </c>
      <c r="M563" s="1" t="str">
        <v>Sulfotep</v>
      </c>
      <c r="N563" s="1" t="str">
        <v>Sulfotep</v>
      </c>
      <c r="O563" s="1" t="str">
        <v>Sulfotep</v>
      </c>
      <c r="P563" s="1" t="str">
        <v>Sulfotep</v>
      </c>
      <c r="Q563" s="1" t="str">
        <v>Sulfotep</v>
      </c>
      <c r="R563" s="1" t="str">
        <v>Sulfotep</v>
      </c>
      <c r="S563" s="1" t="str">
        <v>Sulfotep</v>
      </c>
      <c r="T563" s="1" t="str">
        <v>Sulfotep</v>
      </c>
      <c r="U563" s="1" t="str">
        <v>Sulfotep</v>
      </c>
      <c r="V563" s="1" t="str">
        <v>Sulfotep</v>
      </c>
      <c r="W563" s="1" t="str">
        <v>Sulfotep</v>
      </c>
      <c r="X563" s="1" t="str">
        <v>Sulfotep</v>
      </c>
      <c r="Y563" s="1" t="str">
        <v>Sulfotep</v>
      </c>
      <c r="Z563" s="1" t="str">
        <v>Sulfotep</v>
      </c>
      <c r="AA563" s="1" t="str">
        <v>Sulfotep</v>
      </c>
      <c r="AB563" s="1" t="str">
        <v>Sulfotep</v>
      </c>
    </row>
    <row r="564" spans="1:28" x14ac:dyDescent="0.2">
      <c r="A564" s="340" t="s">
        <v>949</v>
      </c>
      <c r="B564" s="174" t="s">
        <v>766</v>
      </c>
      <c r="C564" s="174">
        <v>0.1</v>
      </c>
      <c r="D564" s="174"/>
      <c r="E564" s="138"/>
      <c r="I564" s="1" t="str">
        <v>Sulfur dioxide</v>
      </c>
      <c r="J564" s="1" t="str">
        <v>Sulfur dioxide</v>
      </c>
      <c r="K564" s="1" t="str">
        <v>Sulfur dioxide</v>
      </c>
      <c r="L564" s="1" t="str">
        <v>Sulfur dioxide</v>
      </c>
      <c r="M564" s="1" t="str">
        <v>Sulfur dioxide</v>
      </c>
      <c r="N564" s="1" t="str">
        <v>Sulfur dioxide</v>
      </c>
      <c r="O564" s="1" t="str">
        <v>Sulfur dioxide</v>
      </c>
      <c r="P564" s="1" t="str">
        <v>Sulfur dioxide</v>
      </c>
      <c r="Q564" s="1" t="str">
        <v>Sulfur dioxide</v>
      </c>
      <c r="R564" s="1" t="str">
        <v>Sulfur dioxide</v>
      </c>
      <c r="S564" s="1" t="str">
        <v>Sulfur dioxide</v>
      </c>
      <c r="T564" s="1" t="str">
        <v>Sulfur dioxide</v>
      </c>
      <c r="U564" s="1" t="str">
        <v>Sulfur dioxide</v>
      </c>
      <c r="V564" s="1" t="str">
        <v>Sulfur dioxide</v>
      </c>
      <c r="W564" s="1" t="str">
        <v>Sulfur dioxide</v>
      </c>
      <c r="X564" s="1" t="str">
        <v>Sulfur dioxide</v>
      </c>
      <c r="Y564" s="1" t="str">
        <v>Sulfur dioxide</v>
      </c>
      <c r="Z564" s="1" t="str">
        <v>Sulfur dioxide</v>
      </c>
      <c r="AA564" s="1" t="str">
        <v>Sulfur dioxide</v>
      </c>
      <c r="AB564" s="1" t="str">
        <v>Sulfur dioxide</v>
      </c>
    </row>
    <row r="565" spans="1:28" x14ac:dyDescent="0.2">
      <c r="A565" s="340" t="s">
        <v>767</v>
      </c>
      <c r="B565" s="174" t="s">
        <v>768</v>
      </c>
      <c r="C565" s="174">
        <v>10</v>
      </c>
      <c r="D565" s="174" t="s">
        <v>126</v>
      </c>
      <c r="E565" s="138"/>
      <c r="I565" s="1" t="str">
        <v>Sulfur hexafluoride</v>
      </c>
      <c r="J565" s="1" t="str">
        <v>Sulfur hexafluoride</v>
      </c>
      <c r="K565" s="1" t="str">
        <v>Sulfur hexafluoride</v>
      </c>
      <c r="L565" s="1" t="str">
        <v>Sulfur hexafluoride</v>
      </c>
      <c r="M565" s="1" t="str">
        <v>Sulfur hexafluoride</v>
      </c>
      <c r="N565" s="1" t="str">
        <v>Sulfur hexafluoride</v>
      </c>
      <c r="O565" s="1" t="str">
        <v>Sulfur hexafluoride</v>
      </c>
      <c r="P565" s="1" t="str">
        <v>Sulfur hexafluoride</v>
      </c>
      <c r="Q565" s="1" t="str">
        <v>Sulfur hexafluoride</v>
      </c>
      <c r="R565" s="1" t="str">
        <v>Sulfur hexafluoride</v>
      </c>
      <c r="S565" s="1" t="str">
        <v>Sulfur hexafluoride</v>
      </c>
      <c r="T565" s="1" t="str">
        <v>Sulfur hexafluoride</v>
      </c>
      <c r="U565" s="1" t="str">
        <v>Sulfur hexafluoride</v>
      </c>
      <c r="V565" s="1" t="str">
        <v>Sulfur hexafluoride</v>
      </c>
      <c r="W565" s="1" t="str">
        <v>Sulfur hexafluoride</v>
      </c>
      <c r="X565" s="1" t="str">
        <v>Sulfur hexafluoride</v>
      </c>
      <c r="Y565" s="1" t="str">
        <v>Sulfur hexafluoride</v>
      </c>
      <c r="Z565" s="1" t="str">
        <v>Sulfur hexafluoride</v>
      </c>
      <c r="AA565" s="1" t="str">
        <v>Sulfur hexafluoride</v>
      </c>
      <c r="AB565" s="1" t="str">
        <v>Sulfur hexafluoride</v>
      </c>
    </row>
    <row r="566" spans="1:28" x14ac:dyDescent="0.2">
      <c r="A566" s="340" t="s">
        <v>769</v>
      </c>
      <c r="B566" s="174" t="s">
        <v>770</v>
      </c>
      <c r="C566" s="174">
        <v>4.7E-2</v>
      </c>
      <c r="D566" s="174"/>
      <c r="E566" s="138"/>
      <c r="I566" s="1" t="str">
        <v>Sulfur monochloride</v>
      </c>
      <c r="J566" s="1" t="str">
        <v>Sulfur monochloride</v>
      </c>
      <c r="K566" s="1" t="str">
        <v>Sulfur monochloride</v>
      </c>
      <c r="L566" s="1" t="str">
        <v>Sulfur monochloride</v>
      </c>
      <c r="M566" s="1" t="str">
        <v>Sulfur monochloride</v>
      </c>
      <c r="N566" s="1" t="str">
        <v>Sulfur monochloride</v>
      </c>
      <c r="O566" s="1" t="str">
        <v>Sulfur monochloride</v>
      </c>
      <c r="P566" s="1" t="str">
        <v>Sulfur monochloride</v>
      </c>
      <c r="Q566" s="1" t="str">
        <v>Sulfur monochloride</v>
      </c>
      <c r="R566" s="1" t="str">
        <v>Sulfur monochloride</v>
      </c>
      <c r="S566" s="1" t="str">
        <v>Sulfur monochloride</v>
      </c>
      <c r="T566" s="1" t="str">
        <v>Sulfur monochloride</v>
      </c>
      <c r="U566" s="1" t="str">
        <v>Sulfur monochloride</v>
      </c>
      <c r="V566" s="1" t="str">
        <v>Sulfur monochloride</v>
      </c>
      <c r="W566" s="1" t="str">
        <v>Sulfur monochloride</v>
      </c>
      <c r="X566" s="1" t="str">
        <v>Sulfur monochloride</v>
      </c>
      <c r="Y566" s="1" t="str">
        <v>Sulfur monochloride</v>
      </c>
      <c r="Z566" s="1" t="str">
        <v>Sulfur monochloride</v>
      </c>
      <c r="AA566" s="1" t="str">
        <v>Sulfur monochloride</v>
      </c>
      <c r="AB566" s="1" t="str">
        <v>Sulfur monochloride</v>
      </c>
    </row>
    <row r="567" spans="1:28" x14ac:dyDescent="0.2">
      <c r="A567" s="340" t="s">
        <v>1624</v>
      </c>
      <c r="B567" s="174" t="s">
        <v>2217</v>
      </c>
      <c r="C567" s="174">
        <v>10</v>
      </c>
      <c r="D567" s="174"/>
      <c r="E567" s="138"/>
      <c r="I567" s="1" t="str">
        <v>Sulfur pentafluoride</v>
      </c>
      <c r="J567" s="1" t="str">
        <v>Sulfur pentafluoride</v>
      </c>
      <c r="K567" s="1" t="str">
        <v>Sulfur pentafluoride</v>
      </c>
      <c r="L567" s="1" t="str">
        <v>Sulfur pentafluoride</v>
      </c>
      <c r="M567" s="1" t="str">
        <v>Sulfur pentafluoride</v>
      </c>
      <c r="N567" s="1" t="str">
        <v>Sulfur pentafluoride</v>
      </c>
      <c r="O567" s="1" t="str">
        <v>Sulfur pentafluoride</v>
      </c>
      <c r="P567" s="1" t="str">
        <v>Sulfur pentafluoride</v>
      </c>
      <c r="Q567" s="1" t="str">
        <v>Sulfur pentafluoride</v>
      </c>
      <c r="R567" s="1" t="str">
        <v>Sulfur pentafluoride</v>
      </c>
      <c r="S567" s="1" t="str">
        <v>Sulfur pentafluoride</v>
      </c>
      <c r="T567" s="1" t="str">
        <v>Sulfur pentafluoride</v>
      </c>
      <c r="U567" s="1" t="str">
        <v>Sulfur pentafluoride</v>
      </c>
      <c r="V567" s="1" t="str">
        <v>Sulfur pentafluoride</v>
      </c>
      <c r="W567" s="1" t="str">
        <v>Sulfur pentafluoride</v>
      </c>
      <c r="X567" s="1" t="str">
        <v>Sulfur pentafluoride</v>
      </c>
      <c r="Y567" s="1" t="str">
        <v>Sulfur pentafluoride</v>
      </c>
      <c r="Z567" s="1" t="str">
        <v>Sulfur pentafluoride</v>
      </c>
      <c r="AA567" s="1" t="str">
        <v>Sulfur pentafluoride</v>
      </c>
      <c r="AB567" s="1" t="str">
        <v>Sulfur pentafluoride</v>
      </c>
    </row>
    <row r="568" spans="1:28" x14ac:dyDescent="0.2">
      <c r="A568" s="340" t="s">
        <v>771</v>
      </c>
      <c r="B568" s="174" t="s">
        <v>772</v>
      </c>
      <c r="C568" s="174">
        <v>5</v>
      </c>
      <c r="D568" s="174"/>
      <c r="E568" s="138"/>
      <c r="I568" s="1" t="str">
        <v>Sulfur tetrafluoride</v>
      </c>
      <c r="J568" s="1" t="str">
        <v>Sulfur tetrafluoride</v>
      </c>
      <c r="K568" s="1" t="str">
        <v>Sulfur tetrafluoride</v>
      </c>
      <c r="L568" s="1" t="str">
        <v>Sulfur tetrafluoride</v>
      </c>
      <c r="M568" s="1" t="str">
        <v>Sulfur tetrafluoride</v>
      </c>
      <c r="N568" s="1" t="str">
        <v>Sulfur tetrafluoride</v>
      </c>
      <c r="O568" s="1" t="str">
        <v>Sulfur tetrafluoride</v>
      </c>
      <c r="P568" s="1" t="str">
        <v>Sulfur tetrafluoride</v>
      </c>
      <c r="Q568" s="1" t="str">
        <v>Sulfur tetrafluoride</v>
      </c>
      <c r="R568" s="1" t="str">
        <v>Sulfur tetrafluoride</v>
      </c>
      <c r="S568" s="1" t="str">
        <v>Sulfur tetrafluoride</v>
      </c>
      <c r="T568" s="1" t="str">
        <v>Sulfur tetrafluoride</v>
      </c>
      <c r="U568" s="1" t="str">
        <v>Sulfur tetrafluoride</v>
      </c>
      <c r="V568" s="1" t="str">
        <v>Sulfur tetrafluoride</v>
      </c>
      <c r="W568" s="1" t="str">
        <v>Sulfur tetrafluoride</v>
      </c>
      <c r="X568" s="1" t="str">
        <v>Sulfur tetrafluoride</v>
      </c>
      <c r="Y568" s="1" t="str">
        <v>Sulfur tetrafluoride</v>
      </c>
      <c r="Z568" s="1" t="str">
        <v>Sulfur tetrafluoride</v>
      </c>
      <c r="AA568" s="1" t="str">
        <v>Sulfur tetrafluoride</v>
      </c>
      <c r="AB568" s="1" t="str">
        <v>Sulfur tetrafluoride</v>
      </c>
    </row>
    <row r="569" spans="1:28" x14ac:dyDescent="0.2">
      <c r="A569" s="340" t="s">
        <v>1625</v>
      </c>
      <c r="B569" s="174" t="s">
        <v>2123</v>
      </c>
      <c r="C569" s="174">
        <v>4170</v>
      </c>
      <c r="D569" s="174"/>
      <c r="E569" s="138"/>
      <c r="I569" s="1" t="str">
        <v>Sulfuric acid</v>
      </c>
      <c r="J569" s="1" t="str">
        <v>Sulfuric acid</v>
      </c>
      <c r="K569" s="1" t="str">
        <v>Sulfuric acid</v>
      </c>
      <c r="L569" s="1" t="str">
        <v>Sulfuric acid</v>
      </c>
      <c r="M569" s="1" t="str">
        <v>Sulfuric acid</v>
      </c>
      <c r="N569" s="1" t="str">
        <v>Sulfuric acid</v>
      </c>
      <c r="O569" s="1" t="str">
        <v>Sulfuric acid</v>
      </c>
      <c r="P569" s="1" t="str">
        <v>Sulfuric acid</v>
      </c>
      <c r="Q569" s="1" t="str">
        <v>Sulfuric acid</v>
      </c>
      <c r="R569" s="1" t="str">
        <v>Sulfuric acid</v>
      </c>
      <c r="S569" s="1" t="str">
        <v>Sulfuric acid</v>
      </c>
      <c r="T569" s="1" t="str">
        <v>Sulfuric acid</v>
      </c>
      <c r="U569" s="1" t="str">
        <v>Sulfuric acid</v>
      </c>
      <c r="V569" s="1" t="str">
        <v>Sulfuric acid</v>
      </c>
      <c r="W569" s="1" t="str">
        <v>Sulfuric acid</v>
      </c>
      <c r="X569" s="1" t="str">
        <v>Sulfuric acid</v>
      </c>
      <c r="Y569" s="1" t="str">
        <v>Sulfuric acid</v>
      </c>
      <c r="Z569" s="1" t="str">
        <v>Sulfuric acid</v>
      </c>
      <c r="AA569" s="1" t="str">
        <v>Sulfuric acid</v>
      </c>
      <c r="AB569" s="1" t="str">
        <v>Sulfuric acid</v>
      </c>
    </row>
    <row r="570" spans="1:28" x14ac:dyDescent="0.2">
      <c r="A570" s="340" t="s">
        <v>1626</v>
      </c>
      <c r="B570" s="174" t="s">
        <v>2123</v>
      </c>
      <c r="C570" s="174">
        <v>4170</v>
      </c>
      <c r="D570" s="174"/>
      <c r="E570" s="138"/>
      <c r="I570" s="1" t="str">
        <v>Sulfuryl fluoride</v>
      </c>
      <c r="J570" s="1" t="str">
        <v>Sulfuryl fluoride</v>
      </c>
      <c r="K570" s="1" t="str">
        <v>Sulfuryl fluoride</v>
      </c>
      <c r="L570" s="1" t="str">
        <v>Sulfuryl fluoride</v>
      </c>
      <c r="M570" s="1" t="str">
        <v>Sulfuryl fluoride</v>
      </c>
      <c r="N570" s="1" t="str">
        <v>Sulfuryl fluoride</v>
      </c>
      <c r="O570" s="1" t="str">
        <v>Sulfuryl fluoride</v>
      </c>
      <c r="P570" s="1" t="str">
        <v>Sulfuryl fluoride</v>
      </c>
      <c r="Q570" s="1" t="str">
        <v>Sulfuryl fluoride</v>
      </c>
      <c r="R570" s="1" t="str">
        <v>Sulfuryl fluoride</v>
      </c>
      <c r="S570" s="1" t="str">
        <v>Sulfuryl fluoride</v>
      </c>
      <c r="T570" s="1" t="str">
        <v>Sulfuryl fluoride</v>
      </c>
      <c r="U570" s="1" t="str">
        <v>Sulfuryl fluoride</v>
      </c>
      <c r="V570" s="1" t="str">
        <v>Sulfuryl fluoride</v>
      </c>
      <c r="W570" s="1" t="str">
        <v>Sulfuryl fluoride</v>
      </c>
      <c r="X570" s="1" t="str">
        <v>Sulfuryl fluoride</v>
      </c>
      <c r="Y570" s="1" t="str">
        <v>Sulfuryl fluoride</v>
      </c>
      <c r="Z570" s="1" t="str">
        <v>Sulfuryl fluoride</v>
      </c>
      <c r="AA570" s="1" t="str">
        <v>Sulfuryl fluoride</v>
      </c>
      <c r="AB570" s="1" t="str">
        <v>Sulfuryl fluoride</v>
      </c>
    </row>
    <row r="571" spans="1:28" x14ac:dyDescent="0.2">
      <c r="A571" s="340" t="s">
        <v>875</v>
      </c>
      <c r="B571" s="174" t="s">
        <v>876</v>
      </c>
      <c r="C571" s="174">
        <v>6.9</v>
      </c>
      <c r="D571" s="174"/>
      <c r="E571" s="138"/>
      <c r="I571" s="1" t="str">
        <v>Sulprofos</v>
      </c>
      <c r="J571" s="1" t="str">
        <v>Sulprofos</v>
      </c>
      <c r="K571" s="1" t="str">
        <v>Sulprofos</v>
      </c>
      <c r="L571" s="1" t="str">
        <v>Sulprofos</v>
      </c>
      <c r="M571" s="1" t="str">
        <v>Sulprofos</v>
      </c>
      <c r="N571" s="1" t="str">
        <v>Sulprofos</v>
      </c>
      <c r="O571" s="1" t="str">
        <v>Sulprofos</v>
      </c>
      <c r="P571" s="1" t="str">
        <v>Sulprofos</v>
      </c>
      <c r="Q571" s="1" t="str">
        <v>Sulprofos</v>
      </c>
      <c r="R571" s="1" t="str">
        <v>Sulprofos</v>
      </c>
      <c r="S571" s="1" t="str">
        <v>Sulprofos</v>
      </c>
      <c r="T571" s="1" t="str">
        <v>Sulprofos</v>
      </c>
      <c r="U571" s="1" t="str">
        <v>Sulprofos</v>
      </c>
      <c r="V571" s="1" t="str">
        <v>Sulprofos</v>
      </c>
      <c r="W571" s="1" t="str">
        <v>Sulprofos</v>
      </c>
      <c r="X571" s="1" t="str">
        <v>Sulprofos</v>
      </c>
      <c r="Y571" s="1" t="str">
        <v>Sulprofos</v>
      </c>
      <c r="Z571" s="1" t="str">
        <v>Sulprofos</v>
      </c>
      <c r="AA571" s="1" t="str">
        <v>Sulprofos</v>
      </c>
      <c r="AB571" s="1" t="str">
        <v>Sulprofos</v>
      </c>
    </row>
    <row r="572" spans="1:28" x14ac:dyDescent="0.2">
      <c r="A572" s="340" t="s">
        <v>948</v>
      </c>
      <c r="B572" s="174" t="s">
        <v>2123</v>
      </c>
      <c r="C572" s="174">
        <v>170</v>
      </c>
      <c r="D572" s="174"/>
      <c r="E572" s="138"/>
      <c r="I572" s="1" t="str">
        <v>Synthetic vitreous fibers - Continuous filament glass fibers</v>
      </c>
      <c r="J572" s="1" t="str">
        <v>Synthetic vitreous fibers - Continuous filament glass fibers</v>
      </c>
      <c r="K572" s="1" t="str">
        <v>Synthetic vitreous fibers - Continuous filament glass fibers</v>
      </c>
      <c r="L572" s="1" t="str">
        <v>Synthetic vitreous fibers - Continuous filament glass fibers</v>
      </c>
      <c r="M572" s="1" t="str">
        <v>Synthetic vitreous fibers - Continuous filament glass fibers</v>
      </c>
      <c r="N572" s="1" t="str">
        <v>Synthetic vitreous fibers - Continuous filament glass fibers</v>
      </c>
      <c r="O572" s="1" t="str">
        <v>Synthetic vitreous fibers - Continuous filament glass fibers</v>
      </c>
      <c r="P572" s="1" t="str">
        <v>Synthetic vitreous fibers - Continuous filament glass fibers</v>
      </c>
      <c r="Q572" s="1" t="str">
        <v>Synthetic vitreous fibers - Continuous filament glass fibers</v>
      </c>
      <c r="R572" s="1" t="str">
        <v>Synthetic vitreous fibers - Continuous filament glass fibers</v>
      </c>
      <c r="S572" s="1" t="str">
        <v>Synthetic vitreous fibers - Continuous filament glass fibers</v>
      </c>
      <c r="T572" s="1" t="str">
        <v>Synthetic vitreous fibers - Continuous filament glass fibers</v>
      </c>
      <c r="U572" s="1" t="str">
        <v>Synthetic vitreous fibers - Continuous filament glass fibers</v>
      </c>
      <c r="V572" s="1" t="str">
        <v>Synthetic vitreous fibers - Continuous filament glass fibers</v>
      </c>
      <c r="W572" s="1" t="str">
        <v>Synthetic vitreous fibers - Continuous filament glass fibers</v>
      </c>
      <c r="X572" s="1" t="str">
        <v>Synthetic vitreous fibers - Continuous filament glass fibers</v>
      </c>
      <c r="Y572" s="1" t="str">
        <v>Synthetic vitreous fibers - Continuous filament glass fibers</v>
      </c>
      <c r="Z572" s="1" t="str">
        <v>Synthetic vitreous fibers - Continuous filament glass fibers</v>
      </c>
      <c r="AA572" s="1" t="str">
        <v>Synthetic vitreous fibers - Continuous filament glass fibers</v>
      </c>
      <c r="AB572" s="1" t="str">
        <v>Synthetic vitreous fibers - Continuous filament glass fibers</v>
      </c>
    </row>
    <row r="573" spans="1:28" x14ac:dyDescent="0.2">
      <c r="A573" s="340" t="s">
        <v>947</v>
      </c>
      <c r="B573" s="174" t="s">
        <v>2123</v>
      </c>
      <c r="C573" s="174">
        <v>31</v>
      </c>
      <c r="D573" s="174"/>
      <c r="E573" s="138"/>
      <c r="I573" s="1" t="str">
        <v>Systox</v>
      </c>
      <c r="J573" s="1" t="str">
        <v>Systox</v>
      </c>
      <c r="K573" s="1" t="str">
        <v>Systox</v>
      </c>
      <c r="L573" s="1" t="str">
        <v>Systox</v>
      </c>
      <c r="M573" s="1" t="str">
        <v>Systox</v>
      </c>
      <c r="N573" s="1" t="str">
        <v>Systox</v>
      </c>
      <c r="O573" s="1" t="str">
        <v>Systox</v>
      </c>
      <c r="P573" s="1" t="str">
        <v>Systox</v>
      </c>
      <c r="Q573" s="1" t="str">
        <v>Systox</v>
      </c>
      <c r="R573" s="1" t="str">
        <v>Systox</v>
      </c>
      <c r="S573" s="1" t="str">
        <v>Systox</v>
      </c>
      <c r="T573" s="1" t="str">
        <v>Systox</v>
      </c>
      <c r="U573" s="1" t="str">
        <v>Systox</v>
      </c>
      <c r="V573" s="1" t="str">
        <v>Systox</v>
      </c>
      <c r="W573" s="1" t="str">
        <v>Systox</v>
      </c>
      <c r="X573" s="1" t="str">
        <v>Systox</v>
      </c>
      <c r="Y573" s="1" t="str">
        <v>Systox</v>
      </c>
      <c r="Z573" s="1" t="str">
        <v>Systox</v>
      </c>
      <c r="AA573" s="1" t="str">
        <v>Systox</v>
      </c>
      <c r="AB573" s="1" t="str">
        <v>Systox</v>
      </c>
    </row>
    <row r="574" spans="1:28" x14ac:dyDescent="0.2">
      <c r="A574" s="340" t="s">
        <v>773</v>
      </c>
      <c r="B574" s="174" t="s">
        <v>774</v>
      </c>
      <c r="C574" s="174">
        <v>2</v>
      </c>
      <c r="D574" s="174"/>
      <c r="E574" s="138"/>
      <c r="I574" s="1" t="str">
        <v>Talc (containing no asbestos fibers)</v>
      </c>
      <c r="J574" s="1" t="str">
        <v>Talc (containing no asbestos fibers)</v>
      </c>
      <c r="K574" s="1" t="str">
        <v>Talc (containing no asbestos fibers)</v>
      </c>
      <c r="L574" s="1" t="str">
        <v>Talc (containing no asbestos fibers)</v>
      </c>
      <c r="M574" s="1" t="str">
        <v>Talc (containing no asbestos fibers)</v>
      </c>
      <c r="N574" s="1" t="str">
        <v>Talc (containing no asbestos fibers)</v>
      </c>
      <c r="O574" s="1" t="str">
        <v>Talc (containing no asbestos fibers)</v>
      </c>
      <c r="P574" s="1" t="str">
        <v>Talc (containing no asbestos fibers)</v>
      </c>
      <c r="Q574" s="1" t="str">
        <v>Talc (containing no asbestos fibers)</v>
      </c>
      <c r="R574" s="1" t="str">
        <v>Talc (containing no asbestos fibers)</v>
      </c>
      <c r="S574" s="1" t="str">
        <v>Talc (containing no asbestos fibers)</v>
      </c>
      <c r="T574" s="1" t="str">
        <v>Talc (containing no asbestos fibers)</v>
      </c>
      <c r="U574" s="1" t="str">
        <v>Talc (containing no asbestos fibers)</v>
      </c>
      <c r="V574" s="1" t="str">
        <v>Talc (containing no asbestos fibers)</v>
      </c>
      <c r="W574" s="1" t="str">
        <v>Talc (containing no asbestos fibers)</v>
      </c>
      <c r="X574" s="1" t="str">
        <v>Talc (containing no asbestos fibers)</v>
      </c>
      <c r="Y574" s="1" t="str">
        <v>Talc (containing no asbestos fibers)</v>
      </c>
      <c r="Z574" s="1" t="str">
        <v>Talc (containing no asbestos fibers)</v>
      </c>
      <c r="AA574" s="1" t="str">
        <v>Talc (containing no asbestos fibers)</v>
      </c>
      <c r="AB574" s="1" t="str">
        <v>Talc (containing no asbestos fibers)</v>
      </c>
    </row>
    <row r="575" spans="1:28" x14ac:dyDescent="0.2">
      <c r="A575" s="340" t="s">
        <v>945</v>
      </c>
      <c r="B575" s="174" t="s">
        <v>775</v>
      </c>
      <c r="C575" s="174">
        <v>0.1</v>
      </c>
      <c r="D575" s="174"/>
      <c r="E575" s="138"/>
      <c r="I575" s="1" t="str">
        <v>Tantalum metal and oxide dusts, as Ta</v>
      </c>
      <c r="J575" s="1" t="str">
        <v>Tantalum metal and oxide dusts, as Ta</v>
      </c>
      <c r="K575" s="1" t="str">
        <v>Tantalum metal and oxide dusts, as Ta</v>
      </c>
      <c r="L575" s="1" t="str">
        <v>Tantalum metal and oxide dusts, as Ta</v>
      </c>
      <c r="M575" s="1" t="str">
        <v>Tantalum metal and oxide dusts, as Ta</v>
      </c>
      <c r="N575" s="1" t="str">
        <v>Tantalum metal and oxide dusts, as Ta</v>
      </c>
      <c r="O575" s="1" t="str">
        <v>Tantalum metal and oxide dusts, as Ta</v>
      </c>
      <c r="P575" s="1" t="str">
        <v>Tantalum metal and oxide dusts, as Ta</v>
      </c>
      <c r="Q575" s="1" t="str">
        <v>Tantalum metal and oxide dusts, as Ta</v>
      </c>
      <c r="R575" s="1" t="str">
        <v>Tantalum metal and oxide dusts, as Ta</v>
      </c>
      <c r="S575" s="1" t="str">
        <v>Tantalum metal and oxide dusts, as Ta</v>
      </c>
      <c r="T575" s="1" t="str">
        <v>Tantalum metal and oxide dusts, as Ta</v>
      </c>
      <c r="U575" s="1" t="str">
        <v>Tantalum metal and oxide dusts, as Ta</v>
      </c>
      <c r="V575" s="1" t="str">
        <v>Tantalum metal and oxide dusts, as Ta</v>
      </c>
      <c r="W575" s="1" t="str">
        <v>Tantalum metal and oxide dusts, as Ta</v>
      </c>
      <c r="X575" s="1" t="str">
        <v>Tantalum metal and oxide dusts, as Ta</v>
      </c>
      <c r="Y575" s="1" t="str">
        <v>Tantalum metal and oxide dusts, as Ta</v>
      </c>
      <c r="Z575" s="1" t="str">
        <v>Tantalum metal and oxide dusts, as Ta</v>
      </c>
      <c r="AA575" s="1" t="str">
        <v>Tantalum metal and oxide dusts, as Ta</v>
      </c>
      <c r="AB575" s="1" t="str">
        <v>Tantalum metal and oxide dusts, as Ta</v>
      </c>
    </row>
    <row r="576" spans="1:28" x14ac:dyDescent="0.2">
      <c r="A576" s="340" t="s">
        <v>776</v>
      </c>
      <c r="B576" s="174" t="s">
        <v>777</v>
      </c>
      <c r="C576" s="174">
        <v>590</v>
      </c>
      <c r="D576" s="174"/>
      <c r="E576" s="138"/>
      <c r="I576" s="1" t="str">
        <v>TEDP</v>
      </c>
      <c r="J576" s="1" t="str">
        <v>TEDP</v>
      </c>
      <c r="K576" s="1" t="str">
        <v>TEDP</v>
      </c>
      <c r="L576" s="1" t="str">
        <v>TEDP</v>
      </c>
      <c r="M576" s="1" t="str">
        <v>TEDP</v>
      </c>
      <c r="N576" s="1" t="str">
        <v>TEDP</v>
      </c>
      <c r="O576" s="1" t="str">
        <v>TEDP</v>
      </c>
      <c r="P576" s="1" t="str">
        <v>TEDP</v>
      </c>
      <c r="Q576" s="1" t="str">
        <v>TEDP</v>
      </c>
      <c r="R576" s="1" t="str">
        <v>TEDP</v>
      </c>
      <c r="S576" s="1" t="str">
        <v>TEDP</v>
      </c>
      <c r="T576" s="1" t="str">
        <v>TEDP</v>
      </c>
      <c r="U576" s="1" t="str">
        <v>TEDP</v>
      </c>
      <c r="V576" s="1" t="str">
        <v>TEDP</v>
      </c>
      <c r="W576" s="1" t="str">
        <v>TEDP</v>
      </c>
      <c r="X576" s="1" t="str">
        <v>TEDP</v>
      </c>
      <c r="Y576" s="1" t="str">
        <v>TEDP</v>
      </c>
      <c r="Z576" s="1" t="str">
        <v>TEDP</v>
      </c>
      <c r="AA576" s="1" t="str">
        <v>TEDP</v>
      </c>
      <c r="AB576" s="1" t="str">
        <v>TEDP</v>
      </c>
    </row>
    <row r="577" spans="1:28" x14ac:dyDescent="0.2">
      <c r="A577" s="340" t="s">
        <v>944</v>
      </c>
      <c r="B577" s="174" t="s">
        <v>778</v>
      </c>
      <c r="C577" s="174">
        <v>0.15</v>
      </c>
      <c r="D577" s="174"/>
      <c r="E577" s="138"/>
      <c r="I577" s="1" t="str">
        <v>Tellurium and compounds</v>
      </c>
      <c r="J577" s="1" t="str">
        <v>Tellurium and compounds</v>
      </c>
      <c r="K577" s="1" t="str">
        <v>Tellurium and compounds</v>
      </c>
      <c r="L577" s="1" t="str">
        <v>Tellurium and compounds</v>
      </c>
      <c r="M577" s="1" t="str">
        <v>Tellurium and compounds</v>
      </c>
      <c r="N577" s="1" t="str">
        <v>Tellurium and compounds</v>
      </c>
      <c r="O577" s="1" t="str">
        <v>Tellurium and compounds</v>
      </c>
      <c r="P577" s="1" t="str">
        <v>Tellurium and compounds</v>
      </c>
      <c r="Q577" s="1" t="str">
        <v>Tellurium and compounds</v>
      </c>
      <c r="R577" s="1" t="str">
        <v>Tellurium and compounds</v>
      </c>
      <c r="S577" s="1" t="str">
        <v>Tellurium and compounds</v>
      </c>
      <c r="T577" s="1" t="str">
        <v>Tellurium and compounds</v>
      </c>
      <c r="U577" s="1" t="str">
        <v>Tellurium and compounds</v>
      </c>
      <c r="V577" s="1" t="str">
        <v>Tellurium and compounds</v>
      </c>
      <c r="W577" s="1" t="str">
        <v>Tellurium and compounds</v>
      </c>
      <c r="X577" s="1" t="str">
        <v>Tellurium and compounds</v>
      </c>
      <c r="Y577" s="1" t="str">
        <v>Tellurium and compounds</v>
      </c>
      <c r="Z577" s="1" t="str">
        <v>Tellurium and compounds</v>
      </c>
      <c r="AA577" s="1" t="str">
        <v>Tellurium and compounds</v>
      </c>
      <c r="AB577" s="1" t="str">
        <v>Tellurium and compounds</v>
      </c>
    </row>
    <row r="578" spans="1:28" x14ac:dyDescent="0.2">
      <c r="A578" s="340" t="s">
        <v>1627</v>
      </c>
      <c r="B578" s="174" t="s">
        <v>779</v>
      </c>
      <c r="C578" s="174">
        <v>2.8</v>
      </c>
      <c r="D578" s="174"/>
      <c r="E578" s="138"/>
      <c r="I578" s="1" t="str">
        <v>Tellurium hexafluoride</v>
      </c>
      <c r="J578" s="1" t="str">
        <v>Tellurium hexafluoride</v>
      </c>
      <c r="K578" s="1" t="str">
        <v>Tellurium hexafluoride</v>
      </c>
      <c r="L578" s="1" t="str">
        <v>Tellurium hexafluoride</v>
      </c>
      <c r="M578" s="1" t="str">
        <v>Tellurium hexafluoride</v>
      </c>
      <c r="N578" s="1" t="str">
        <v>Tellurium hexafluoride</v>
      </c>
      <c r="O578" s="1" t="str">
        <v>Tellurium hexafluoride</v>
      </c>
      <c r="P578" s="1" t="str">
        <v>Tellurium hexafluoride</v>
      </c>
      <c r="Q578" s="1" t="str">
        <v>Tellurium hexafluoride</v>
      </c>
      <c r="R578" s="1" t="str">
        <v>Tellurium hexafluoride</v>
      </c>
      <c r="S578" s="1" t="str">
        <v>Tellurium hexafluoride</v>
      </c>
      <c r="T578" s="1" t="str">
        <v>Tellurium hexafluoride</v>
      </c>
      <c r="U578" s="1" t="str">
        <v>Tellurium hexafluoride</v>
      </c>
      <c r="V578" s="1" t="str">
        <v>Tellurium hexafluoride</v>
      </c>
      <c r="W578" s="1" t="str">
        <v>Tellurium hexafluoride</v>
      </c>
      <c r="X578" s="1" t="str">
        <v>Tellurium hexafluoride</v>
      </c>
      <c r="Y578" s="1" t="str">
        <v>Tellurium hexafluoride</v>
      </c>
      <c r="Z578" s="1" t="str">
        <v>Tellurium hexafluoride</v>
      </c>
      <c r="AA578" s="1" t="str">
        <v>Tellurium hexafluoride</v>
      </c>
      <c r="AB578" s="1" t="str">
        <v>Tellurium hexafluoride</v>
      </c>
    </row>
    <row r="579" spans="1:28" x14ac:dyDescent="0.2">
      <c r="A579" s="340" t="s">
        <v>780</v>
      </c>
      <c r="B579" s="174" t="s">
        <v>781</v>
      </c>
      <c r="C579" s="174">
        <v>0.04</v>
      </c>
      <c r="D579" s="174"/>
      <c r="E579" s="138"/>
      <c r="I579" s="1" t="str">
        <v>Temephos</v>
      </c>
      <c r="J579" s="1" t="str">
        <v>Temephos</v>
      </c>
      <c r="K579" s="1" t="str">
        <v>Temephos</v>
      </c>
      <c r="L579" s="1" t="str">
        <v>Temephos</v>
      </c>
      <c r="M579" s="1" t="str">
        <v>Temephos</v>
      </c>
      <c r="N579" s="1" t="str">
        <v>Temephos</v>
      </c>
      <c r="O579" s="1" t="str">
        <v>Temephos</v>
      </c>
      <c r="P579" s="1" t="str">
        <v>Temephos</v>
      </c>
      <c r="Q579" s="1" t="str">
        <v>Temephos</v>
      </c>
      <c r="R579" s="1" t="str">
        <v>Temephos</v>
      </c>
      <c r="S579" s="1" t="str">
        <v>Temephos</v>
      </c>
      <c r="T579" s="1" t="str">
        <v>Temephos</v>
      </c>
      <c r="U579" s="1" t="str">
        <v>Temephos</v>
      </c>
      <c r="V579" s="1" t="str">
        <v>Temephos</v>
      </c>
      <c r="W579" s="1" t="str">
        <v>Temephos</v>
      </c>
      <c r="X579" s="1" t="str">
        <v>Temephos</v>
      </c>
      <c r="Y579" s="1" t="str">
        <v>Temephos</v>
      </c>
      <c r="Z579" s="1" t="str">
        <v>Temephos</v>
      </c>
      <c r="AA579" s="1" t="str">
        <v>Temephos</v>
      </c>
      <c r="AB579" s="1" t="str">
        <v>Temephos</v>
      </c>
    </row>
    <row r="580" spans="1:28" x14ac:dyDescent="0.2">
      <c r="A580" s="340" t="s">
        <v>782</v>
      </c>
      <c r="B580" s="174" t="s">
        <v>783</v>
      </c>
      <c r="C580" s="174">
        <v>5</v>
      </c>
      <c r="D580" s="174"/>
      <c r="E580" s="138"/>
      <c r="I580" s="1" t="str">
        <v>TEPP</v>
      </c>
      <c r="J580" s="1" t="str">
        <v>TEPP</v>
      </c>
      <c r="K580" s="1" t="str">
        <v>TEPP</v>
      </c>
      <c r="L580" s="1" t="str">
        <v>TEPP</v>
      </c>
      <c r="M580" s="1" t="str">
        <v>TEPP</v>
      </c>
      <c r="N580" s="1" t="str">
        <v>TEPP</v>
      </c>
      <c r="O580" s="1" t="str">
        <v>TEPP</v>
      </c>
      <c r="P580" s="1" t="str">
        <v>TEPP</v>
      </c>
      <c r="Q580" s="1" t="str">
        <v>TEPP</v>
      </c>
      <c r="R580" s="1" t="str">
        <v>TEPP</v>
      </c>
      <c r="S580" s="1" t="str">
        <v>TEPP</v>
      </c>
      <c r="T580" s="1" t="str">
        <v>TEPP</v>
      </c>
      <c r="U580" s="1" t="str">
        <v>TEPP</v>
      </c>
      <c r="V580" s="1" t="str">
        <v>TEPP</v>
      </c>
      <c r="W580" s="1" t="str">
        <v>TEPP</v>
      </c>
      <c r="X580" s="1" t="str">
        <v>TEPP</v>
      </c>
      <c r="Y580" s="1" t="str">
        <v>TEPP</v>
      </c>
      <c r="Z580" s="1" t="str">
        <v>TEPP</v>
      </c>
      <c r="AA580" s="1" t="str">
        <v>TEPP</v>
      </c>
      <c r="AB580" s="1" t="str">
        <v>TEPP</v>
      </c>
    </row>
    <row r="581" spans="1:28" x14ac:dyDescent="0.2">
      <c r="A581" s="340" t="s">
        <v>1628</v>
      </c>
      <c r="B581" s="174" t="s">
        <v>784</v>
      </c>
      <c r="C581" s="174">
        <v>1.5</v>
      </c>
      <c r="D581" s="174"/>
      <c r="E581" s="138"/>
      <c r="I581" s="1" t="str">
        <v>Terephthalic acid</v>
      </c>
      <c r="J581" s="1" t="str">
        <v>Terephthalic acid</v>
      </c>
      <c r="K581" s="1" t="str">
        <v>Terephthalic acid</v>
      </c>
      <c r="L581" s="1" t="str">
        <v>Terephthalic acid</v>
      </c>
      <c r="M581" s="1" t="str">
        <v>Terephthalic acid</v>
      </c>
      <c r="N581" s="1" t="str">
        <v>Terephthalic acid</v>
      </c>
      <c r="O581" s="1" t="str">
        <v>Terephthalic acid</v>
      </c>
      <c r="P581" s="1" t="str">
        <v>Terephthalic acid</v>
      </c>
      <c r="Q581" s="1" t="str">
        <v>Terephthalic acid</v>
      </c>
      <c r="R581" s="1" t="str">
        <v>Terephthalic acid</v>
      </c>
      <c r="S581" s="1" t="str">
        <v>Terephthalic acid</v>
      </c>
      <c r="T581" s="1" t="str">
        <v>Terephthalic acid</v>
      </c>
      <c r="U581" s="1" t="str">
        <v>Terephthalic acid</v>
      </c>
      <c r="V581" s="1" t="str">
        <v>Terephthalic acid</v>
      </c>
      <c r="W581" s="1" t="str">
        <v>Terephthalic acid</v>
      </c>
      <c r="X581" s="1" t="str">
        <v>Terephthalic acid</v>
      </c>
      <c r="Y581" s="1" t="str">
        <v>Terephthalic acid</v>
      </c>
      <c r="Z581" s="1" t="str">
        <v>Terephthalic acid</v>
      </c>
      <c r="AA581" s="1" t="str">
        <v>Terephthalic acid</v>
      </c>
      <c r="AB581" s="1" t="str">
        <v>Terephthalic acid</v>
      </c>
    </row>
    <row r="582" spans="1:28" x14ac:dyDescent="0.2">
      <c r="A582" s="340" t="s">
        <v>943</v>
      </c>
      <c r="B582" s="255" t="s">
        <v>2123</v>
      </c>
      <c r="C582" s="174">
        <v>0.1</v>
      </c>
      <c r="D582" s="174" t="s">
        <v>790</v>
      </c>
      <c r="E582" s="138"/>
      <c r="I582" s="1" t="str">
        <v>Terphenyls</v>
      </c>
      <c r="J582" s="1" t="str">
        <v>Terphenyls</v>
      </c>
      <c r="K582" s="1" t="str">
        <v>Terphenyls</v>
      </c>
      <c r="L582" s="1" t="str">
        <v>Terphenyls</v>
      </c>
      <c r="M582" s="1" t="str">
        <v>Terphenyls</v>
      </c>
      <c r="N582" s="1" t="str">
        <v>Terphenyls</v>
      </c>
      <c r="O582" s="1" t="str">
        <v>Terphenyls</v>
      </c>
      <c r="P582" s="1" t="str">
        <v>Terphenyls</v>
      </c>
      <c r="Q582" s="1" t="str">
        <v>Terphenyls</v>
      </c>
      <c r="R582" s="1" t="str">
        <v>Terphenyls</v>
      </c>
      <c r="S582" s="1" t="str">
        <v>Terphenyls</v>
      </c>
      <c r="T582" s="1" t="str">
        <v>Terphenyls</v>
      </c>
      <c r="U582" s="1" t="str">
        <v>Terphenyls</v>
      </c>
      <c r="V582" s="1" t="str">
        <v>Terphenyls</v>
      </c>
      <c r="W582" s="1" t="str">
        <v>Terphenyls</v>
      </c>
      <c r="X582" s="1" t="str">
        <v>Terphenyls</v>
      </c>
      <c r="Y582" s="1" t="str">
        <v>Terphenyls</v>
      </c>
      <c r="Z582" s="1" t="str">
        <v>Terphenyls</v>
      </c>
      <c r="AA582" s="1" t="str">
        <v>Terphenyls</v>
      </c>
      <c r="AB582" s="1" t="str">
        <v>Terphenyls</v>
      </c>
    </row>
    <row r="583" spans="1:28" x14ac:dyDescent="0.2">
      <c r="A583" s="340" t="s">
        <v>1629</v>
      </c>
      <c r="B583" s="174" t="s">
        <v>785</v>
      </c>
      <c r="C583" s="174">
        <v>10</v>
      </c>
      <c r="D583" s="174"/>
      <c r="E583" s="138"/>
      <c r="I583" s="1" t="str">
        <v>tert-Butanol</v>
      </c>
      <c r="J583" s="1" t="str">
        <v>tert-Butanol</v>
      </c>
      <c r="K583" s="1" t="str">
        <v>tert-Butanol</v>
      </c>
      <c r="L583" s="1" t="str">
        <v>tert-Butanol</v>
      </c>
      <c r="M583" s="1" t="str">
        <v>tert-Butanol</v>
      </c>
      <c r="N583" s="1" t="str">
        <v>tert-Butanol</v>
      </c>
      <c r="O583" s="1" t="str">
        <v>tert-Butanol</v>
      </c>
      <c r="P583" s="1" t="str">
        <v>tert-Butanol</v>
      </c>
      <c r="Q583" s="1" t="str">
        <v>tert-Butanol</v>
      </c>
      <c r="R583" s="1" t="str">
        <v>tert-Butanol</v>
      </c>
      <c r="S583" s="1" t="str">
        <v>tert-Butanol</v>
      </c>
      <c r="T583" s="1" t="str">
        <v>tert-Butanol</v>
      </c>
      <c r="U583" s="1" t="str">
        <v>tert-Butanol</v>
      </c>
      <c r="V583" s="1" t="str">
        <v>tert-Butanol</v>
      </c>
      <c r="W583" s="1" t="str">
        <v>tert-Butanol</v>
      </c>
      <c r="X583" s="1" t="str">
        <v>tert-Butanol</v>
      </c>
      <c r="Y583" s="1" t="str">
        <v>tert-Butanol</v>
      </c>
      <c r="Z583" s="1" t="str">
        <v>tert-Butanol</v>
      </c>
      <c r="AA583" s="1" t="str">
        <v>tert-Butanol</v>
      </c>
      <c r="AB583" s="1" t="str">
        <v>tert-Butanol</v>
      </c>
    </row>
    <row r="584" spans="1:28" x14ac:dyDescent="0.2">
      <c r="A584" s="340" t="s">
        <v>786</v>
      </c>
      <c r="B584" s="174" t="s">
        <v>787</v>
      </c>
      <c r="C584" s="174">
        <v>3.8</v>
      </c>
      <c r="D584" s="174"/>
      <c r="E584" s="138"/>
      <c r="I584" s="1" t="str">
        <v>tert-Butyl acetate</v>
      </c>
      <c r="J584" s="1" t="str">
        <v>tert-Butyl acetate</v>
      </c>
      <c r="K584" s="1" t="str">
        <v>tert-Butyl acetate</v>
      </c>
      <c r="L584" s="1" t="str">
        <v>tert-Butyl acetate</v>
      </c>
      <c r="M584" s="1" t="str">
        <v>tert-Butyl acetate</v>
      </c>
      <c r="N584" s="1" t="str">
        <v>tert-Butyl acetate</v>
      </c>
      <c r="O584" s="1" t="str">
        <v>tert-Butyl acetate</v>
      </c>
      <c r="P584" s="1" t="str">
        <v>tert-Butyl acetate</v>
      </c>
      <c r="Q584" s="1" t="str">
        <v>tert-Butyl acetate</v>
      </c>
      <c r="R584" s="1" t="str">
        <v>tert-Butyl acetate</v>
      </c>
      <c r="S584" s="1" t="str">
        <v>tert-Butyl acetate</v>
      </c>
      <c r="T584" s="1" t="str">
        <v>tert-Butyl acetate</v>
      </c>
      <c r="U584" s="1" t="str">
        <v>tert-Butyl acetate</v>
      </c>
      <c r="V584" s="1" t="str">
        <v>tert-Butyl acetate</v>
      </c>
      <c r="W584" s="1" t="str">
        <v>tert-Butyl acetate</v>
      </c>
      <c r="X584" s="1" t="str">
        <v>tert-Butyl acetate</v>
      </c>
      <c r="Y584" s="1" t="str">
        <v>tert-Butyl acetate</v>
      </c>
      <c r="Z584" s="1" t="str">
        <v>tert-Butyl acetate</v>
      </c>
      <c r="AA584" s="1" t="str">
        <v>tert-Butyl acetate</v>
      </c>
      <c r="AB584" s="1" t="str">
        <v>tert-Butyl acetate</v>
      </c>
    </row>
    <row r="585" spans="1:28" x14ac:dyDescent="0.2">
      <c r="A585" s="340" t="s">
        <v>788</v>
      </c>
      <c r="B585" s="295" t="s">
        <v>789</v>
      </c>
      <c r="C585" s="174">
        <v>4.9000000000000004</v>
      </c>
      <c r="D585" s="174"/>
      <c r="E585" s="138"/>
      <c r="I585" s="1" t="str">
        <v>Tetrachloroethylene</v>
      </c>
      <c r="J585" s="1" t="str">
        <v>Tetrachloroethylene</v>
      </c>
      <c r="K585" s="1" t="str">
        <v>Tetrachloroethylene</v>
      </c>
      <c r="L585" s="1" t="str">
        <v>Tetrachloroethylene</v>
      </c>
      <c r="M585" s="1" t="str">
        <v>Tetrachloroethylene</v>
      </c>
      <c r="N585" s="1" t="str">
        <v>Tetrachloroethylene</v>
      </c>
      <c r="O585" s="1" t="str">
        <v>Tetrachloroethylene</v>
      </c>
      <c r="P585" s="1" t="str">
        <v>Tetrachloroethylene</v>
      </c>
      <c r="Q585" s="1" t="str">
        <v>Tetrachloroethylene</v>
      </c>
      <c r="R585" s="1" t="str">
        <v>Tetrachloroethylene</v>
      </c>
      <c r="S585" s="1" t="str">
        <v>Tetrachloroethylene</v>
      </c>
      <c r="T585" s="1" t="str">
        <v>Tetrachloroethylene</v>
      </c>
      <c r="U585" s="1" t="str">
        <v>Tetrachloroethylene</v>
      </c>
      <c r="V585" s="1" t="str">
        <v>Tetrachloroethylene</v>
      </c>
      <c r="W585" s="1" t="str">
        <v>Tetrachloroethylene</v>
      </c>
      <c r="X585" s="1" t="str">
        <v>Tetrachloroethylene</v>
      </c>
      <c r="Y585" s="1" t="str">
        <v>Tetrachloroethylene</v>
      </c>
      <c r="Z585" s="1" t="str">
        <v>Tetrachloroethylene</v>
      </c>
      <c r="AA585" s="1" t="str">
        <v>Tetrachloroethylene</v>
      </c>
      <c r="AB585" s="1" t="str">
        <v>Tetrachloroethylene</v>
      </c>
    </row>
    <row r="586" spans="1:28" x14ac:dyDescent="0.2">
      <c r="A586" s="340" t="s">
        <v>791</v>
      </c>
      <c r="B586" s="174" t="s">
        <v>792</v>
      </c>
      <c r="C586" s="174">
        <v>1</v>
      </c>
      <c r="D586" s="174"/>
      <c r="E586" s="138"/>
      <c r="I586" s="1" t="str">
        <v>Tetrachloromethane</v>
      </c>
      <c r="J586" s="1" t="str">
        <v>Tetrachloromethane</v>
      </c>
      <c r="K586" s="1" t="str">
        <v>Tetrachloromethane</v>
      </c>
      <c r="L586" s="1" t="str">
        <v>Tetrachloromethane</v>
      </c>
      <c r="M586" s="1" t="str">
        <v>Tetrachloromethane</v>
      </c>
      <c r="N586" s="1" t="str">
        <v>Tetrachloromethane</v>
      </c>
      <c r="O586" s="1" t="str">
        <v>Tetrachloromethane</v>
      </c>
      <c r="P586" s="1" t="str">
        <v>Tetrachloromethane</v>
      </c>
      <c r="Q586" s="1" t="str">
        <v>Tetrachloromethane</v>
      </c>
      <c r="R586" s="1" t="str">
        <v>Tetrachloromethane</v>
      </c>
      <c r="S586" s="1" t="str">
        <v>Tetrachloromethane</v>
      </c>
      <c r="T586" s="1" t="str">
        <v>Tetrachloromethane</v>
      </c>
      <c r="U586" s="1" t="str">
        <v>Tetrachloromethane</v>
      </c>
      <c r="V586" s="1" t="str">
        <v>Tetrachloromethane</v>
      </c>
      <c r="W586" s="1" t="str">
        <v>Tetrachloromethane</v>
      </c>
      <c r="X586" s="1" t="str">
        <v>Tetrachloromethane</v>
      </c>
      <c r="Y586" s="1" t="str">
        <v>Tetrachloromethane</v>
      </c>
      <c r="Z586" s="1" t="str">
        <v>Tetrachloromethane</v>
      </c>
      <c r="AA586" s="1" t="str">
        <v>Tetrachloromethane</v>
      </c>
      <c r="AB586" s="1" t="str">
        <v>Tetrachloromethane</v>
      </c>
    </row>
    <row r="587" spans="1:28" x14ac:dyDescent="0.2">
      <c r="A587" s="340" t="s">
        <v>1630</v>
      </c>
      <c r="B587" s="174" t="s">
        <v>793</v>
      </c>
      <c r="C587" s="174">
        <v>2</v>
      </c>
      <c r="D587" s="174"/>
      <c r="E587" s="138"/>
      <c r="I587" s="1" t="str">
        <v>Tetrachloronaphthalene</v>
      </c>
      <c r="J587" s="1" t="str">
        <v>Tetrachloronaphthalene</v>
      </c>
      <c r="K587" s="1" t="str">
        <v>Tetrachloronaphthalene</v>
      </c>
      <c r="L587" s="1" t="str">
        <v>Tetrachloronaphthalene</v>
      </c>
      <c r="M587" s="1" t="str">
        <v>Tetrachloronaphthalene</v>
      </c>
      <c r="N587" s="1" t="str">
        <v>Tetrachloronaphthalene</v>
      </c>
      <c r="O587" s="1" t="str">
        <v>Tetrachloronaphthalene</v>
      </c>
      <c r="P587" s="1" t="str">
        <v>Tetrachloronaphthalene</v>
      </c>
      <c r="Q587" s="1" t="str">
        <v>Tetrachloronaphthalene</v>
      </c>
      <c r="R587" s="1" t="str">
        <v>Tetrachloronaphthalene</v>
      </c>
      <c r="S587" s="1" t="str">
        <v>Tetrachloronaphthalene</v>
      </c>
      <c r="T587" s="1" t="str">
        <v>Tetrachloronaphthalene</v>
      </c>
      <c r="U587" s="1" t="str">
        <v>Tetrachloronaphthalene</v>
      </c>
      <c r="V587" s="1" t="str">
        <v>Tetrachloronaphthalene</v>
      </c>
      <c r="W587" s="1" t="str">
        <v>Tetrachloronaphthalene</v>
      </c>
      <c r="X587" s="1" t="str">
        <v>Tetrachloronaphthalene</v>
      </c>
      <c r="Y587" s="1" t="str">
        <v>Tetrachloronaphthalene</v>
      </c>
      <c r="Z587" s="1" t="str">
        <v>Tetrachloronaphthalene</v>
      </c>
      <c r="AA587" s="1" t="str">
        <v>Tetrachloronaphthalene</v>
      </c>
      <c r="AB587" s="1" t="str">
        <v>Tetrachloronaphthalene</v>
      </c>
    </row>
    <row r="588" spans="1:28" x14ac:dyDescent="0.2">
      <c r="A588" s="340" t="s">
        <v>1631</v>
      </c>
      <c r="B588" s="255" t="s">
        <v>2123</v>
      </c>
      <c r="C588" s="174">
        <v>2</v>
      </c>
      <c r="D588" s="174"/>
      <c r="E588" s="138"/>
      <c r="I588" s="1" t="str">
        <v>Tetraethyl lead</v>
      </c>
      <c r="J588" s="1" t="str">
        <v>Tetraethyl lead</v>
      </c>
      <c r="K588" s="1" t="str">
        <v>Tetraethyl lead</v>
      </c>
      <c r="L588" s="1" t="str">
        <v>Tetraethyl lead</v>
      </c>
      <c r="M588" s="1" t="str">
        <v>Tetraethyl lead</v>
      </c>
      <c r="N588" s="1" t="str">
        <v>Tetraethyl lead</v>
      </c>
      <c r="O588" s="1" t="str">
        <v>Tetraethyl lead</v>
      </c>
      <c r="P588" s="1" t="str">
        <v>Tetraethyl lead</v>
      </c>
      <c r="Q588" s="1" t="str">
        <v>Tetraethyl lead</v>
      </c>
      <c r="R588" s="1" t="str">
        <v>Tetraethyl lead</v>
      </c>
      <c r="S588" s="1" t="str">
        <v>Tetraethyl lead</v>
      </c>
      <c r="T588" s="1" t="str">
        <v>Tetraethyl lead</v>
      </c>
      <c r="U588" s="1" t="str">
        <v>Tetraethyl lead</v>
      </c>
      <c r="V588" s="1" t="str">
        <v>Tetraethyl lead</v>
      </c>
      <c r="W588" s="1" t="str">
        <v>Tetraethyl lead</v>
      </c>
      <c r="X588" s="1" t="str">
        <v>Tetraethyl lead</v>
      </c>
      <c r="Y588" s="1" t="str">
        <v>Tetraethyl lead</v>
      </c>
      <c r="Z588" s="1" t="str">
        <v>Tetraethyl lead</v>
      </c>
      <c r="AA588" s="1" t="str">
        <v>Tetraethyl lead</v>
      </c>
      <c r="AB588" s="1" t="str">
        <v>Tetraethyl lead</v>
      </c>
    </row>
    <row r="589" spans="1:28" x14ac:dyDescent="0.2">
      <c r="A589" s="340" t="s">
        <v>942</v>
      </c>
      <c r="B589" s="255" t="s">
        <v>2123</v>
      </c>
      <c r="C589" s="174">
        <v>0.1</v>
      </c>
      <c r="D589" s="174"/>
      <c r="E589" s="138"/>
      <c r="I589" s="1" t="str">
        <v>Tetrahydrofuran</v>
      </c>
      <c r="J589" s="1" t="str">
        <v>Tetrahydrofuran</v>
      </c>
      <c r="K589" s="1" t="str">
        <v>Tetrahydrofuran</v>
      </c>
      <c r="L589" s="1" t="str">
        <v>Tetrahydrofuran</v>
      </c>
      <c r="M589" s="1" t="str">
        <v>Tetrahydrofuran</v>
      </c>
      <c r="N589" s="1" t="str">
        <v>Tetrahydrofuran</v>
      </c>
      <c r="O589" s="1" t="str">
        <v>Tetrahydrofuran</v>
      </c>
      <c r="P589" s="1" t="str">
        <v>Tetrahydrofuran</v>
      </c>
      <c r="Q589" s="1" t="str">
        <v>Tetrahydrofuran</v>
      </c>
      <c r="R589" s="1" t="str">
        <v>Tetrahydrofuran</v>
      </c>
      <c r="S589" s="1" t="str">
        <v>Tetrahydrofuran</v>
      </c>
      <c r="T589" s="1" t="str">
        <v>Tetrahydrofuran</v>
      </c>
      <c r="U589" s="1" t="str">
        <v>Tetrahydrofuran</v>
      </c>
      <c r="V589" s="1" t="str">
        <v>Tetrahydrofuran</v>
      </c>
      <c r="W589" s="1" t="str">
        <v>Tetrahydrofuran</v>
      </c>
      <c r="X589" s="1" t="str">
        <v>Tetrahydrofuran</v>
      </c>
      <c r="Y589" s="1" t="str">
        <v>Tetrahydrofuran</v>
      </c>
      <c r="Z589" s="1" t="str">
        <v>Tetrahydrofuran</v>
      </c>
      <c r="AA589" s="1" t="str">
        <v>Tetrahydrofuran</v>
      </c>
      <c r="AB589" s="1" t="str">
        <v>Tetrahydrofuran</v>
      </c>
    </row>
    <row r="590" spans="1:28" s="8" customFormat="1" x14ac:dyDescent="0.2">
      <c r="A590" s="340" t="s">
        <v>794</v>
      </c>
      <c r="B590" s="174" t="s">
        <v>795</v>
      </c>
      <c r="C590" s="174">
        <v>10</v>
      </c>
      <c r="D590" s="255"/>
      <c r="E590" s="168"/>
      <c r="F590" s="35"/>
      <c r="G590" s="37"/>
      <c r="I590" s="8" t="str">
        <v>Tetramethyl lead</v>
      </c>
      <c r="J590" s="8" t="str">
        <v>Tetramethyl lead</v>
      </c>
      <c r="K590" s="8" t="str">
        <v>Tetramethyl lead</v>
      </c>
      <c r="L590" s="8" t="str">
        <v>Tetramethyl lead</v>
      </c>
      <c r="M590" s="8" t="str">
        <v>Tetramethyl lead</v>
      </c>
      <c r="N590" s="8" t="str">
        <v>Tetramethyl lead</v>
      </c>
      <c r="O590" s="8" t="str">
        <v>Tetramethyl lead</v>
      </c>
      <c r="P590" s="8" t="str">
        <v>Tetramethyl lead</v>
      </c>
      <c r="Q590" s="8" t="str">
        <v>Tetramethyl lead</v>
      </c>
      <c r="R590" s="8" t="str">
        <v>Tetramethyl lead</v>
      </c>
      <c r="S590" s="8" t="str">
        <v>Tetramethyl lead</v>
      </c>
      <c r="T590" s="8" t="str">
        <v>Tetramethyl lead</v>
      </c>
      <c r="U590" s="8" t="str">
        <v>Tetramethyl lead</v>
      </c>
      <c r="V590" s="8" t="str">
        <v>Tetramethyl lead</v>
      </c>
      <c r="W590" s="8" t="str">
        <v>Tetramethyl lead</v>
      </c>
      <c r="X590" s="8" t="str">
        <v>Tetramethyl lead</v>
      </c>
      <c r="Y590" s="8" t="str">
        <v>Tetramethyl lead</v>
      </c>
      <c r="Z590" s="8" t="str">
        <v>Tetramethyl lead</v>
      </c>
      <c r="AA590" s="8" t="str">
        <v>Tetramethyl lead</v>
      </c>
      <c r="AB590" s="8" t="str">
        <v>Tetramethyl lead</v>
      </c>
    </row>
    <row r="591" spans="1:28" s="8" customFormat="1" x14ac:dyDescent="0.2">
      <c r="A591" s="340" t="s">
        <v>1632</v>
      </c>
      <c r="B591" s="174" t="s">
        <v>796</v>
      </c>
      <c r="C591" s="174">
        <v>188</v>
      </c>
      <c r="D591" s="255"/>
      <c r="E591" s="168"/>
      <c r="F591" s="35"/>
      <c r="G591" s="37"/>
      <c r="I591" s="8" t="str">
        <v>Tetramethyl succinonitrile</v>
      </c>
      <c r="J591" s="8" t="str">
        <v>Tetramethyl succinonitrile</v>
      </c>
      <c r="K591" s="8" t="str">
        <v>Tetramethyl succinonitrile</v>
      </c>
      <c r="L591" s="8" t="str">
        <v>Tetramethyl succinonitrile</v>
      </c>
      <c r="M591" s="8" t="str">
        <v>Tetramethyl succinonitrile</v>
      </c>
      <c r="N591" s="8" t="str">
        <v>Tetramethyl succinonitrile</v>
      </c>
      <c r="O591" s="8" t="str">
        <v>Tetramethyl succinonitrile</v>
      </c>
      <c r="P591" s="8" t="str">
        <v>Tetramethyl succinonitrile</v>
      </c>
      <c r="Q591" s="8" t="str">
        <v>Tetramethyl succinonitrile</v>
      </c>
      <c r="R591" s="8" t="str">
        <v>Tetramethyl succinonitrile</v>
      </c>
      <c r="S591" s="8" t="str">
        <v>Tetramethyl succinonitrile</v>
      </c>
      <c r="T591" s="8" t="str">
        <v>Tetramethyl succinonitrile</v>
      </c>
      <c r="U591" s="8" t="str">
        <v>Tetramethyl succinonitrile</v>
      </c>
      <c r="V591" s="8" t="str">
        <v>Tetramethyl succinonitrile</v>
      </c>
      <c r="W591" s="8" t="str">
        <v>Tetramethyl succinonitrile</v>
      </c>
      <c r="X591" s="8" t="str">
        <v>Tetramethyl succinonitrile</v>
      </c>
      <c r="Y591" s="8" t="str">
        <v>Tetramethyl succinonitrile</v>
      </c>
      <c r="Z591" s="8" t="str">
        <v>Tetramethyl succinonitrile</v>
      </c>
      <c r="AA591" s="8" t="str">
        <v>Tetramethyl succinonitrile</v>
      </c>
      <c r="AB591" s="8" t="str">
        <v>Tetramethyl succinonitrile</v>
      </c>
    </row>
    <row r="592" spans="1:28" s="8" customFormat="1" x14ac:dyDescent="0.2">
      <c r="A592" s="340" t="s">
        <v>2218</v>
      </c>
      <c r="B592" s="174" t="s">
        <v>797</v>
      </c>
      <c r="C592" s="174">
        <v>3.5999999999999997E-2</v>
      </c>
      <c r="D592" s="255"/>
      <c r="E592" s="168"/>
      <c r="F592" s="35"/>
      <c r="G592" s="37"/>
      <c r="I592" s="8" t="str">
        <v>Tetranitromethane</v>
      </c>
      <c r="J592" s="8" t="str">
        <v>Tetranitromethane</v>
      </c>
      <c r="K592" s="8" t="str">
        <v>Tetranitromethane</v>
      </c>
      <c r="L592" s="8" t="str">
        <v>Tetranitromethane</v>
      </c>
      <c r="M592" s="8" t="str">
        <v>Tetranitromethane</v>
      </c>
      <c r="N592" s="8" t="str">
        <v>Tetranitromethane</v>
      </c>
      <c r="O592" s="8" t="str">
        <v>Tetranitromethane</v>
      </c>
      <c r="P592" s="8" t="str">
        <v>Tetranitromethane</v>
      </c>
      <c r="Q592" s="8" t="str">
        <v>Tetranitromethane</v>
      </c>
      <c r="R592" s="8" t="str">
        <v>Tetranitromethane</v>
      </c>
      <c r="S592" s="8" t="str">
        <v>Tetranitromethane</v>
      </c>
      <c r="T592" s="8" t="str">
        <v>Tetranitromethane</v>
      </c>
      <c r="U592" s="8" t="str">
        <v>Tetranitromethane</v>
      </c>
      <c r="V592" s="8" t="str">
        <v>Tetranitromethane</v>
      </c>
      <c r="W592" s="8" t="str">
        <v>Tetranitromethane</v>
      </c>
      <c r="X592" s="8" t="str">
        <v>Tetranitromethane</v>
      </c>
      <c r="Y592" s="8" t="str">
        <v>Tetranitromethane</v>
      </c>
      <c r="Z592" s="8" t="str">
        <v>Tetranitromethane</v>
      </c>
      <c r="AA592" s="8" t="str">
        <v>Tetranitromethane</v>
      </c>
      <c r="AB592" s="8" t="str">
        <v>Tetranitromethane</v>
      </c>
    </row>
    <row r="593" spans="1:28" x14ac:dyDescent="0.2">
      <c r="A593" s="340" t="s">
        <v>1633</v>
      </c>
      <c r="B593" s="255" t="s">
        <v>798</v>
      </c>
      <c r="C593" s="255">
        <v>8.8000000000000007</v>
      </c>
      <c r="D593" s="174"/>
      <c r="E593" s="138"/>
      <c r="I593" s="1" t="str">
        <v>Tetrasodium pyrophosphate</v>
      </c>
      <c r="J593" s="1" t="str">
        <v>Tetrasodium pyrophosphate</v>
      </c>
      <c r="K593" s="1" t="str">
        <v>Tetrasodium pyrophosphate</v>
      </c>
      <c r="L593" s="1" t="str">
        <v>Tetrasodium pyrophosphate</v>
      </c>
      <c r="M593" s="1" t="str">
        <v>Tetrasodium pyrophosphate</v>
      </c>
      <c r="N593" s="1" t="str">
        <v>Tetrasodium pyrophosphate</v>
      </c>
      <c r="O593" s="1" t="str">
        <v>Tetrasodium pyrophosphate</v>
      </c>
      <c r="P593" s="1" t="str">
        <v>Tetrasodium pyrophosphate</v>
      </c>
      <c r="Q593" s="1" t="str">
        <v>Tetrasodium pyrophosphate</v>
      </c>
      <c r="R593" s="1" t="str">
        <v>Tetrasodium pyrophosphate</v>
      </c>
      <c r="S593" s="1" t="str">
        <v>Tetrasodium pyrophosphate</v>
      </c>
      <c r="T593" s="1" t="str">
        <v>Tetrasodium pyrophosphate</v>
      </c>
      <c r="U593" s="1" t="str">
        <v>Tetrasodium pyrophosphate</v>
      </c>
      <c r="V593" s="1" t="str">
        <v>Tetrasodium pyrophosphate</v>
      </c>
      <c r="W593" s="1" t="str">
        <v>Tetrasodium pyrophosphate</v>
      </c>
      <c r="X593" s="1" t="str">
        <v>Tetrasodium pyrophosphate</v>
      </c>
      <c r="Y593" s="1" t="str">
        <v>Tetrasodium pyrophosphate</v>
      </c>
      <c r="Z593" s="1" t="str">
        <v>Tetrasodium pyrophosphate</v>
      </c>
      <c r="AA593" s="1" t="str">
        <v>Tetrasodium pyrophosphate</v>
      </c>
      <c r="AB593" s="1" t="str">
        <v>Tetrasodium pyrophosphate</v>
      </c>
    </row>
    <row r="594" spans="1:28" x14ac:dyDescent="0.2">
      <c r="A594" s="340" t="s">
        <v>799</v>
      </c>
      <c r="B594" s="255" t="s">
        <v>800</v>
      </c>
      <c r="C594" s="255">
        <v>8.8000000000000007</v>
      </c>
      <c r="D594" s="174"/>
      <c r="E594" s="138"/>
      <c r="I594" s="1" t="str">
        <v>Tetryl</v>
      </c>
      <c r="J594" s="1" t="str">
        <v>Tetryl</v>
      </c>
      <c r="K594" s="1" t="str">
        <v>Tetryl</v>
      </c>
      <c r="L594" s="1" t="str">
        <v>Tetryl</v>
      </c>
      <c r="M594" s="1" t="str">
        <v>Tetryl</v>
      </c>
      <c r="N594" s="1" t="str">
        <v>Tetryl</v>
      </c>
      <c r="O594" s="1" t="str">
        <v>Tetryl</v>
      </c>
      <c r="P594" s="1" t="str">
        <v>Tetryl</v>
      </c>
      <c r="Q594" s="1" t="str">
        <v>Tetryl</v>
      </c>
      <c r="R594" s="1" t="str">
        <v>Tetryl</v>
      </c>
      <c r="S594" s="1" t="str">
        <v>Tetryl</v>
      </c>
      <c r="T594" s="1" t="str">
        <v>Tetryl</v>
      </c>
      <c r="U594" s="1" t="str">
        <v>Tetryl</v>
      </c>
      <c r="V594" s="1" t="str">
        <v>Tetryl</v>
      </c>
      <c r="W594" s="1" t="str">
        <v>Tetryl</v>
      </c>
      <c r="X594" s="1" t="str">
        <v>Tetryl</v>
      </c>
      <c r="Y594" s="1" t="str">
        <v>Tetryl</v>
      </c>
      <c r="Z594" s="1" t="str">
        <v>Tetryl</v>
      </c>
      <c r="AA594" s="1" t="str">
        <v>Tetryl</v>
      </c>
      <c r="AB594" s="1" t="str">
        <v>Tetryl</v>
      </c>
    </row>
    <row r="595" spans="1:28" x14ac:dyDescent="0.2">
      <c r="A595" s="340" t="s">
        <v>1634</v>
      </c>
      <c r="B595" s="255" t="s">
        <v>801</v>
      </c>
      <c r="C595" s="255">
        <v>8.8000000000000007</v>
      </c>
      <c r="D595" s="174"/>
      <c r="E595" s="138"/>
      <c r="I595" s="1" t="str">
        <v>Thallium, elemental and soluble compounds</v>
      </c>
      <c r="J595" s="1" t="str">
        <v>Thallium, elemental and soluble compounds</v>
      </c>
      <c r="K595" s="1" t="str">
        <v>Thallium, elemental and soluble compounds</v>
      </c>
      <c r="L595" s="1" t="str">
        <v>Thallium, elemental and soluble compounds</v>
      </c>
      <c r="M595" s="1" t="str">
        <v>Thallium, elemental and soluble compounds</v>
      </c>
      <c r="N595" s="1" t="str">
        <v>Thallium, elemental and soluble compounds</v>
      </c>
      <c r="O595" s="1" t="str">
        <v>Thallium, elemental and soluble compounds</v>
      </c>
      <c r="P595" s="1" t="str">
        <v>Thallium, elemental and soluble compounds</v>
      </c>
      <c r="Q595" s="1" t="str">
        <v>Thallium, elemental and soluble compounds</v>
      </c>
      <c r="R595" s="1" t="str">
        <v>Thallium, elemental and soluble compounds</v>
      </c>
      <c r="S595" s="1" t="str">
        <v>Thallium, elemental and soluble compounds</v>
      </c>
      <c r="T595" s="1" t="str">
        <v>Thallium, elemental and soluble compounds</v>
      </c>
      <c r="U595" s="1" t="str">
        <v>Thallium, elemental and soluble compounds</v>
      </c>
      <c r="V595" s="1" t="str">
        <v>Thallium, elemental and soluble compounds</v>
      </c>
      <c r="W595" s="1" t="str">
        <v>Thallium, elemental and soluble compounds</v>
      </c>
      <c r="X595" s="1" t="str">
        <v>Thallium, elemental and soluble compounds</v>
      </c>
      <c r="Y595" s="1" t="str">
        <v>Thallium, elemental and soluble compounds</v>
      </c>
      <c r="Z595" s="1" t="str">
        <v>Thallium, elemental and soluble compounds</v>
      </c>
      <c r="AA595" s="1" t="str">
        <v>Thallium, elemental and soluble compounds</v>
      </c>
      <c r="AB595" s="1" t="str">
        <v>Thallium, elemental and soluble compounds</v>
      </c>
    </row>
    <row r="596" spans="1:28" x14ac:dyDescent="0.2">
      <c r="A596" s="340" t="s">
        <v>941</v>
      </c>
      <c r="B596" s="174" t="s">
        <v>2123</v>
      </c>
      <c r="C596" s="174">
        <v>188</v>
      </c>
      <c r="D596" s="174"/>
      <c r="E596" s="138"/>
      <c r="I596" s="1" t="str">
        <v>Thioglycolic acid</v>
      </c>
      <c r="J596" s="1" t="str">
        <v>Thioglycolic acid</v>
      </c>
      <c r="K596" s="1" t="str">
        <v>Thioglycolic acid</v>
      </c>
      <c r="L596" s="1" t="str">
        <v>Thioglycolic acid</v>
      </c>
      <c r="M596" s="1" t="str">
        <v>Thioglycolic acid</v>
      </c>
      <c r="N596" s="1" t="str">
        <v>Thioglycolic acid</v>
      </c>
      <c r="O596" s="1" t="str">
        <v>Thioglycolic acid</v>
      </c>
      <c r="P596" s="1" t="str">
        <v>Thioglycolic acid</v>
      </c>
      <c r="Q596" s="1" t="str">
        <v>Thioglycolic acid</v>
      </c>
      <c r="R596" s="1" t="str">
        <v>Thioglycolic acid</v>
      </c>
      <c r="S596" s="1" t="str">
        <v>Thioglycolic acid</v>
      </c>
      <c r="T596" s="1" t="str">
        <v>Thioglycolic acid</v>
      </c>
      <c r="U596" s="1" t="str">
        <v>Thioglycolic acid</v>
      </c>
      <c r="V596" s="1" t="str">
        <v>Thioglycolic acid</v>
      </c>
      <c r="W596" s="1" t="str">
        <v>Thioglycolic acid</v>
      </c>
      <c r="X596" s="1" t="str">
        <v>Thioglycolic acid</v>
      </c>
      <c r="Y596" s="1" t="str">
        <v>Thioglycolic acid</v>
      </c>
      <c r="Z596" s="1" t="str">
        <v>Thioglycolic acid</v>
      </c>
      <c r="AA596" s="1" t="str">
        <v>Thioglycolic acid</v>
      </c>
      <c r="AB596" s="1" t="str">
        <v>Thioglycolic acid</v>
      </c>
    </row>
    <row r="597" spans="1:28" x14ac:dyDescent="0.2">
      <c r="A597" s="340" t="s">
        <v>946</v>
      </c>
      <c r="B597" s="174" t="s">
        <v>2123</v>
      </c>
      <c r="C597" s="174">
        <v>0.5</v>
      </c>
      <c r="D597" s="174" t="s">
        <v>808</v>
      </c>
      <c r="E597" s="138"/>
      <c r="I597" s="1" t="str">
        <v>Thionyl chloride</v>
      </c>
      <c r="J597" s="1" t="str">
        <v>Thionyl chloride</v>
      </c>
      <c r="K597" s="1" t="str">
        <v>Thionyl chloride</v>
      </c>
      <c r="L597" s="1" t="str">
        <v>Thionyl chloride</v>
      </c>
      <c r="M597" s="1" t="str">
        <v>Thionyl chloride</v>
      </c>
      <c r="N597" s="1" t="str">
        <v>Thionyl chloride</v>
      </c>
      <c r="O597" s="1" t="str">
        <v>Thionyl chloride</v>
      </c>
      <c r="P597" s="1" t="str">
        <v>Thionyl chloride</v>
      </c>
      <c r="Q597" s="1" t="str">
        <v>Thionyl chloride</v>
      </c>
      <c r="R597" s="1" t="str">
        <v>Thionyl chloride</v>
      </c>
      <c r="S597" s="1" t="str">
        <v>Thionyl chloride</v>
      </c>
      <c r="T597" s="1" t="str">
        <v>Thionyl chloride</v>
      </c>
      <c r="U597" s="1" t="str">
        <v>Thionyl chloride</v>
      </c>
      <c r="V597" s="1" t="str">
        <v>Thionyl chloride</v>
      </c>
      <c r="W597" s="1" t="str">
        <v>Thionyl chloride</v>
      </c>
      <c r="X597" s="1" t="str">
        <v>Thionyl chloride</v>
      </c>
      <c r="Y597" s="1" t="str">
        <v>Thionyl chloride</v>
      </c>
      <c r="Z597" s="1" t="str">
        <v>Thionyl chloride</v>
      </c>
      <c r="AA597" s="1" t="str">
        <v>Thionyl chloride</v>
      </c>
      <c r="AB597" s="1" t="str">
        <v>Thionyl chloride</v>
      </c>
    </row>
    <row r="598" spans="1:28" x14ac:dyDescent="0.2">
      <c r="A598" s="340" t="s">
        <v>802</v>
      </c>
      <c r="B598" s="174" t="s">
        <v>803</v>
      </c>
      <c r="C598" s="174">
        <v>2.2000000000000002</v>
      </c>
      <c r="D598" s="174"/>
      <c r="E598" s="138"/>
      <c r="I598" s="1" t="str">
        <v>Thiram</v>
      </c>
      <c r="J598" s="1" t="str">
        <v>Thiram</v>
      </c>
      <c r="K598" s="1" t="str">
        <v>Thiram</v>
      </c>
      <c r="L598" s="1" t="str">
        <v>Thiram</v>
      </c>
      <c r="M598" s="1" t="str">
        <v>Thiram</v>
      </c>
      <c r="N598" s="1" t="str">
        <v>Thiram</v>
      </c>
      <c r="O598" s="1" t="str">
        <v>Thiram</v>
      </c>
      <c r="P598" s="1" t="str">
        <v>Thiram</v>
      </c>
      <c r="Q598" s="1" t="str">
        <v>Thiram</v>
      </c>
      <c r="R598" s="1" t="str">
        <v>Thiram</v>
      </c>
      <c r="S598" s="1" t="str">
        <v>Thiram</v>
      </c>
      <c r="T598" s="1" t="str">
        <v>Thiram</v>
      </c>
      <c r="U598" s="1" t="str">
        <v>Thiram</v>
      </c>
      <c r="V598" s="1" t="str">
        <v>Thiram</v>
      </c>
      <c r="W598" s="1" t="str">
        <v>Thiram</v>
      </c>
      <c r="X598" s="1" t="str">
        <v>Thiram</v>
      </c>
      <c r="Y598" s="1" t="str">
        <v>Thiram</v>
      </c>
      <c r="Z598" s="1" t="str">
        <v>Thiram</v>
      </c>
      <c r="AA598" s="1" t="str">
        <v>Thiram</v>
      </c>
      <c r="AB598" s="1" t="str">
        <v>Thiram</v>
      </c>
    </row>
    <row r="599" spans="1:28" x14ac:dyDescent="0.2">
      <c r="A599" s="340" t="s">
        <v>804</v>
      </c>
      <c r="B599" s="174" t="s">
        <v>805</v>
      </c>
      <c r="C599" s="174">
        <v>6.7</v>
      </c>
      <c r="D599" s="174" t="s">
        <v>811</v>
      </c>
      <c r="E599" s="138"/>
      <c r="I599" s="1" t="str">
        <v>Tin metal</v>
      </c>
      <c r="J599" s="1" t="str">
        <v>Tin metal</v>
      </c>
      <c r="K599" s="1" t="str">
        <v>Tin metal</v>
      </c>
      <c r="L599" s="1" t="str">
        <v>Tin metal</v>
      </c>
      <c r="M599" s="1" t="str">
        <v>Tin metal</v>
      </c>
      <c r="N599" s="1" t="str">
        <v>Tin metal</v>
      </c>
      <c r="O599" s="1" t="str">
        <v>Tin metal</v>
      </c>
      <c r="P599" s="1" t="str">
        <v>Tin metal</v>
      </c>
      <c r="Q599" s="1" t="str">
        <v>Tin metal</v>
      </c>
      <c r="R599" s="1" t="str">
        <v>Tin metal</v>
      </c>
      <c r="S599" s="1" t="str">
        <v>Tin metal</v>
      </c>
      <c r="T599" s="1" t="str">
        <v>Tin metal</v>
      </c>
      <c r="U599" s="1" t="str">
        <v>Tin metal</v>
      </c>
      <c r="V599" s="1" t="str">
        <v>Tin metal</v>
      </c>
      <c r="W599" s="1" t="str">
        <v>Tin metal</v>
      </c>
      <c r="X599" s="1" t="str">
        <v>Tin metal</v>
      </c>
      <c r="Y599" s="1" t="str">
        <v>Tin metal</v>
      </c>
      <c r="Z599" s="1" t="str">
        <v>Tin metal</v>
      </c>
      <c r="AA599" s="1" t="str">
        <v>Tin metal</v>
      </c>
      <c r="AB599" s="1" t="str">
        <v>Tin metal</v>
      </c>
    </row>
    <row r="600" spans="1:28" x14ac:dyDescent="0.2">
      <c r="A600" s="340" t="s">
        <v>806</v>
      </c>
      <c r="B600" s="174" t="s">
        <v>807</v>
      </c>
      <c r="C600" s="174">
        <v>37</v>
      </c>
      <c r="D600" s="174"/>
      <c r="E600" s="138"/>
      <c r="I600" s="1" t="str">
        <v>Tin organic compounds</v>
      </c>
      <c r="J600" s="1" t="str">
        <v>Tin organic compounds</v>
      </c>
      <c r="K600" s="1" t="str">
        <v>Tin organic compounds</v>
      </c>
      <c r="L600" s="1" t="str">
        <v>Tin organic compounds</v>
      </c>
      <c r="M600" s="1" t="str">
        <v>Tin organic compounds</v>
      </c>
      <c r="N600" s="1" t="str">
        <v>Tin organic compounds</v>
      </c>
      <c r="O600" s="1" t="str">
        <v>Tin organic compounds</v>
      </c>
      <c r="P600" s="1" t="str">
        <v>Tin organic compounds</v>
      </c>
      <c r="Q600" s="1" t="str">
        <v>Tin organic compounds</v>
      </c>
      <c r="R600" s="1" t="str">
        <v>Tin organic compounds</v>
      </c>
      <c r="S600" s="1" t="str">
        <v>Tin organic compounds</v>
      </c>
      <c r="T600" s="1" t="str">
        <v>Tin organic compounds</v>
      </c>
      <c r="U600" s="1" t="str">
        <v>Tin organic compounds</v>
      </c>
      <c r="V600" s="1" t="str">
        <v>Tin organic compounds</v>
      </c>
      <c r="W600" s="1" t="str">
        <v>Tin organic compounds</v>
      </c>
      <c r="X600" s="1" t="str">
        <v>Tin organic compounds</v>
      </c>
      <c r="Y600" s="1" t="str">
        <v>Tin organic compounds</v>
      </c>
      <c r="Z600" s="1" t="str">
        <v>Tin organic compounds</v>
      </c>
      <c r="AA600" s="1" t="str">
        <v>Tin organic compounds</v>
      </c>
      <c r="AB600" s="1" t="str">
        <v>Tin organic compounds</v>
      </c>
    </row>
    <row r="601" spans="1:28" x14ac:dyDescent="0.2">
      <c r="A601" s="340" t="s">
        <v>1456</v>
      </c>
      <c r="B601" s="174" t="s">
        <v>809</v>
      </c>
      <c r="C601" s="174">
        <v>55</v>
      </c>
      <c r="D601" s="174"/>
      <c r="E601" s="138"/>
      <c r="I601" s="1" t="str">
        <v>Tin oxide &amp; inorganic compounds, except SnH4</v>
      </c>
      <c r="J601" s="1" t="str">
        <v>Tin oxide &amp; inorganic compounds, except SnH4</v>
      </c>
      <c r="K601" s="1" t="str">
        <v>Tin oxide &amp; inorganic compounds, except SnH4</v>
      </c>
      <c r="L601" s="1" t="str">
        <v>Tin oxide &amp; inorganic compounds, except SnH4</v>
      </c>
      <c r="M601" s="1" t="str">
        <v>Tin oxide &amp; inorganic compounds, except SnH4</v>
      </c>
      <c r="N601" s="1" t="str">
        <v>Tin oxide &amp; inorganic compounds, except SnH4</v>
      </c>
      <c r="O601" s="1" t="str">
        <v>Tin oxide &amp; inorganic compounds, except SnH4</v>
      </c>
      <c r="P601" s="1" t="str">
        <v>Tin oxide &amp; inorganic compounds, except SnH4</v>
      </c>
      <c r="Q601" s="1" t="str">
        <v>Tin oxide &amp; inorganic compounds, except SnH4</v>
      </c>
      <c r="R601" s="1" t="str">
        <v>Tin oxide &amp; inorganic compounds, except SnH4</v>
      </c>
      <c r="S601" s="1" t="str">
        <v>Tin oxide &amp; inorganic compounds, except SnH4</v>
      </c>
      <c r="T601" s="1" t="str">
        <v>Tin oxide &amp; inorganic compounds, except SnH4</v>
      </c>
      <c r="U601" s="1" t="str">
        <v>Tin oxide &amp; inorganic compounds, except SnH4</v>
      </c>
      <c r="V601" s="1" t="str">
        <v>Tin oxide &amp; inorganic compounds, except SnH4</v>
      </c>
      <c r="W601" s="1" t="str">
        <v>Tin oxide &amp; inorganic compounds, except SnH4</v>
      </c>
      <c r="X601" s="1" t="str">
        <v>Tin oxide &amp; inorganic compounds, except SnH4</v>
      </c>
      <c r="Y601" s="1" t="str">
        <v>Tin oxide &amp; inorganic compounds, except SnH4</v>
      </c>
      <c r="Z601" s="1" t="str">
        <v>Tin oxide &amp; inorganic compounds, except SnH4</v>
      </c>
      <c r="AA601" s="1" t="str">
        <v>Tin oxide &amp; inorganic compounds, except SnH4</v>
      </c>
      <c r="AB601" s="1" t="str">
        <v>Tin oxide &amp; inorganic compounds, except SnH4</v>
      </c>
    </row>
    <row r="602" spans="1:28" x14ac:dyDescent="0.2">
      <c r="A602" s="340" t="s">
        <v>940</v>
      </c>
      <c r="B602" s="174" t="s">
        <v>810</v>
      </c>
      <c r="C602" s="174">
        <v>5620</v>
      </c>
      <c r="D602" s="174"/>
      <c r="E602" s="138"/>
      <c r="I602" s="1" t="str">
        <v>Titanium dioxide</v>
      </c>
      <c r="J602" s="1" t="str">
        <v>Titanium dioxide</v>
      </c>
      <c r="K602" s="1" t="str">
        <v>Titanium dioxide</v>
      </c>
      <c r="L602" s="1" t="str">
        <v>Titanium dioxide</v>
      </c>
      <c r="M602" s="1" t="str">
        <v>Titanium dioxide</v>
      </c>
      <c r="N602" s="1" t="str">
        <v>Titanium dioxide</v>
      </c>
      <c r="O602" s="1" t="str">
        <v>Titanium dioxide</v>
      </c>
      <c r="P602" s="1" t="str">
        <v>Titanium dioxide</v>
      </c>
      <c r="Q602" s="1" t="str">
        <v>Titanium dioxide</v>
      </c>
      <c r="R602" s="1" t="str">
        <v>Titanium dioxide</v>
      </c>
      <c r="S602" s="1" t="str">
        <v>Titanium dioxide</v>
      </c>
      <c r="T602" s="1" t="str">
        <v>Titanium dioxide</v>
      </c>
      <c r="U602" s="1" t="str">
        <v>Titanium dioxide</v>
      </c>
      <c r="V602" s="1" t="str">
        <v>Titanium dioxide</v>
      </c>
      <c r="W602" s="1" t="str">
        <v>Titanium dioxide</v>
      </c>
      <c r="X602" s="1" t="str">
        <v>Titanium dioxide</v>
      </c>
      <c r="Y602" s="1" t="str">
        <v>Titanium dioxide</v>
      </c>
      <c r="Z602" s="1" t="str">
        <v>Titanium dioxide</v>
      </c>
      <c r="AA602" s="1" t="str">
        <v>Titanium dioxide</v>
      </c>
      <c r="AB602" s="1" t="str">
        <v>Titanium dioxide</v>
      </c>
    </row>
    <row r="603" spans="1:28" x14ac:dyDescent="0.2">
      <c r="A603" s="340" t="s">
        <v>939</v>
      </c>
      <c r="B603" s="174" t="s">
        <v>2123</v>
      </c>
      <c r="C603" s="174">
        <v>49</v>
      </c>
      <c r="D603" s="174"/>
      <c r="E603" s="138"/>
      <c r="I603" s="1" t="str">
        <v>Toluene</v>
      </c>
      <c r="J603" s="1" t="str">
        <v>Toluene</v>
      </c>
      <c r="K603" s="1" t="str">
        <v>Toluene</v>
      </c>
      <c r="L603" s="1" t="str">
        <v>Toluene</v>
      </c>
      <c r="M603" s="1" t="str">
        <v>Toluene</v>
      </c>
      <c r="N603" s="1" t="str">
        <v>Toluene</v>
      </c>
      <c r="O603" s="1" t="str">
        <v>Toluene</v>
      </c>
      <c r="P603" s="1" t="str">
        <v>Toluene</v>
      </c>
      <c r="Q603" s="1" t="str">
        <v>Toluene</v>
      </c>
      <c r="R603" s="1" t="str">
        <v>Toluene</v>
      </c>
      <c r="S603" s="1" t="str">
        <v>Toluene</v>
      </c>
      <c r="T603" s="1" t="str">
        <v>Toluene</v>
      </c>
      <c r="U603" s="1" t="str">
        <v>Toluene</v>
      </c>
      <c r="V603" s="1" t="str">
        <v>Toluene</v>
      </c>
      <c r="W603" s="1" t="str">
        <v>Toluene</v>
      </c>
      <c r="X603" s="1" t="str">
        <v>Toluene</v>
      </c>
      <c r="Y603" s="1" t="str">
        <v>Toluene</v>
      </c>
      <c r="Z603" s="1" t="str">
        <v>Toluene</v>
      </c>
      <c r="AA603" s="1" t="str">
        <v>Toluene</v>
      </c>
      <c r="AB603" s="1" t="str">
        <v>Toluene</v>
      </c>
    </row>
    <row r="604" spans="1:28" x14ac:dyDescent="0.2">
      <c r="A604" s="340" t="s">
        <v>938</v>
      </c>
      <c r="B604" s="174" t="s">
        <v>812</v>
      </c>
      <c r="C604" s="174">
        <v>5</v>
      </c>
      <c r="D604" s="174" t="s">
        <v>930</v>
      </c>
      <c r="E604" s="138"/>
      <c r="I604" s="1" t="str">
        <v>Toluene-2,4-diisocyanate (TDI)</v>
      </c>
      <c r="J604" s="1" t="str">
        <v>Toluene-2,4-diisocyanate (TDI)</v>
      </c>
      <c r="K604" s="1" t="str">
        <v>Toluene-2,4-diisocyanate (TDI)</v>
      </c>
      <c r="L604" s="1" t="str">
        <v>Toluene-2,4-diisocyanate (TDI)</v>
      </c>
      <c r="M604" s="1" t="str">
        <v>Toluene-2,4-diisocyanate (TDI)</v>
      </c>
      <c r="N604" s="1" t="str">
        <v>Toluene-2,4-diisocyanate (TDI)</v>
      </c>
      <c r="O604" s="1" t="str">
        <v>Toluene-2,4-diisocyanate (TDI)</v>
      </c>
      <c r="P604" s="1" t="str">
        <v>Toluene-2,4-diisocyanate (TDI)</v>
      </c>
      <c r="Q604" s="1" t="str">
        <v>Toluene-2,4-diisocyanate (TDI)</v>
      </c>
      <c r="R604" s="1" t="str">
        <v>Toluene-2,4-diisocyanate (TDI)</v>
      </c>
      <c r="S604" s="1" t="str">
        <v>Toluene-2,4-diisocyanate (TDI)</v>
      </c>
      <c r="T604" s="1" t="str">
        <v>Toluene-2,4-diisocyanate (TDI)</v>
      </c>
      <c r="U604" s="1" t="str">
        <v>Toluene-2,4-diisocyanate (TDI)</v>
      </c>
      <c r="V604" s="1" t="str">
        <v>Toluene-2,4-diisocyanate (TDI)</v>
      </c>
      <c r="W604" s="1" t="str">
        <v>Toluene-2,4-diisocyanate (TDI)</v>
      </c>
      <c r="X604" s="1" t="str">
        <v>Toluene-2,4-diisocyanate (TDI)</v>
      </c>
      <c r="Y604" s="1" t="str">
        <v>Toluene-2,4-diisocyanate (TDI)</v>
      </c>
      <c r="Z604" s="1" t="str">
        <v>Toluene-2,4-diisocyanate (TDI)</v>
      </c>
      <c r="AA604" s="1" t="str">
        <v>Toluene-2,4-diisocyanate (TDI)</v>
      </c>
      <c r="AB604" s="1" t="str">
        <v>Toluene-2,4-diisocyanate (TDI)</v>
      </c>
    </row>
    <row r="605" spans="1:28" x14ac:dyDescent="0.2">
      <c r="A605" s="340" t="s">
        <v>937</v>
      </c>
      <c r="B605" s="174" t="s">
        <v>2123</v>
      </c>
      <c r="C605" s="174">
        <v>0.67</v>
      </c>
      <c r="D605" s="174"/>
      <c r="E605" s="138"/>
      <c r="I605" s="1" t="str">
        <v>Toluol</v>
      </c>
      <c r="J605" s="1" t="str">
        <v>Toluol</v>
      </c>
      <c r="K605" s="1" t="str">
        <v>Toluol</v>
      </c>
      <c r="L605" s="1" t="str">
        <v>Toluol</v>
      </c>
      <c r="M605" s="1" t="str">
        <v>Toluol</v>
      </c>
      <c r="N605" s="1" t="str">
        <v>Toluol</v>
      </c>
      <c r="O605" s="1" t="str">
        <v>Toluol</v>
      </c>
      <c r="P605" s="1" t="str">
        <v>Toluol</v>
      </c>
      <c r="Q605" s="1" t="str">
        <v>Toluol</v>
      </c>
      <c r="R605" s="1" t="str">
        <v>Toluol</v>
      </c>
      <c r="S605" s="1" t="str">
        <v>Toluol</v>
      </c>
      <c r="T605" s="1" t="str">
        <v>Toluol</v>
      </c>
      <c r="U605" s="1" t="str">
        <v>Toluol</v>
      </c>
      <c r="V605" s="1" t="str">
        <v>Toluol</v>
      </c>
      <c r="W605" s="1" t="str">
        <v>Toluol</v>
      </c>
      <c r="X605" s="1" t="str">
        <v>Toluol</v>
      </c>
      <c r="Y605" s="1" t="str">
        <v>Toluol</v>
      </c>
      <c r="Z605" s="1" t="str">
        <v>Toluol</v>
      </c>
      <c r="AA605" s="1" t="str">
        <v>Toluol</v>
      </c>
      <c r="AB605" s="1" t="str">
        <v>Toluol</v>
      </c>
    </row>
    <row r="606" spans="1:28" x14ac:dyDescent="0.2">
      <c r="A606" s="340" t="s">
        <v>813</v>
      </c>
      <c r="B606" s="174" t="s">
        <v>814</v>
      </c>
      <c r="C606" s="174">
        <v>60</v>
      </c>
      <c r="D606" s="174"/>
      <c r="E606" s="138"/>
      <c r="I606" s="1" t="str">
        <v>Toxaphene</v>
      </c>
      <c r="J606" s="1" t="str">
        <v>Toxaphene</v>
      </c>
      <c r="K606" s="1" t="str">
        <v>Toxaphene</v>
      </c>
      <c r="L606" s="1" t="str">
        <v>Toxaphene</v>
      </c>
      <c r="M606" s="1" t="str">
        <v>Toxaphene</v>
      </c>
      <c r="N606" s="1" t="str">
        <v>Toxaphene</v>
      </c>
      <c r="O606" s="1" t="str">
        <v>Toxaphene</v>
      </c>
      <c r="P606" s="1" t="str">
        <v>Toxaphene</v>
      </c>
      <c r="Q606" s="1" t="str">
        <v>Toxaphene</v>
      </c>
      <c r="R606" s="1" t="str">
        <v>Toxaphene</v>
      </c>
      <c r="S606" s="1" t="str">
        <v>Toxaphene</v>
      </c>
      <c r="T606" s="1" t="str">
        <v>Toxaphene</v>
      </c>
      <c r="U606" s="1" t="str">
        <v>Toxaphene</v>
      </c>
      <c r="V606" s="1" t="str">
        <v>Toxaphene</v>
      </c>
      <c r="W606" s="1" t="str">
        <v>Toxaphene</v>
      </c>
      <c r="X606" s="1" t="str">
        <v>Toxaphene</v>
      </c>
      <c r="Y606" s="1" t="str">
        <v>Toxaphene</v>
      </c>
      <c r="Z606" s="1" t="str">
        <v>Toxaphene</v>
      </c>
      <c r="AA606" s="1" t="str">
        <v>Toxaphene</v>
      </c>
      <c r="AB606" s="1" t="str">
        <v>Toxaphene</v>
      </c>
    </row>
    <row r="607" spans="1:28" x14ac:dyDescent="0.2">
      <c r="A607" s="340" t="s">
        <v>815</v>
      </c>
      <c r="B607" s="174" t="s">
        <v>816</v>
      </c>
      <c r="C607" s="174">
        <v>7670</v>
      </c>
      <c r="D607" s="174"/>
      <c r="E607" s="138"/>
      <c r="I607" s="1" t="str">
        <v>Tributyl phosphate</v>
      </c>
      <c r="J607" s="1" t="str">
        <v>Tributyl phosphate</v>
      </c>
      <c r="K607" s="1" t="str">
        <v>Tributyl phosphate</v>
      </c>
      <c r="L607" s="1" t="str">
        <v>Tributyl phosphate</v>
      </c>
      <c r="M607" s="1" t="str">
        <v>Tributyl phosphate</v>
      </c>
      <c r="N607" s="1" t="str">
        <v>Tributyl phosphate</v>
      </c>
      <c r="O607" s="1" t="str">
        <v>Tributyl phosphate</v>
      </c>
      <c r="P607" s="1" t="str">
        <v>Tributyl phosphate</v>
      </c>
      <c r="Q607" s="1" t="str">
        <v>Tributyl phosphate</v>
      </c>
      <c r="R607" s="1" t="str">
        <v>Tributyl phosphate</v>
      </c>
      <c r="S607" s="1" t="str">
        <v>Tributyl phosphate</v>
      </c>
      <c r="T607" s="1" t="str">
        <v>Tributyl phosphate</v>
      </c>
      <c r="U607" s="1" t="str">
        <v>Tributyl phosphate</v>
      </c>
      <c r="V607" s="1" t="str">
        <v>Tributyl phosphate</v>
      </c>
      <c r="W607" s="1" t="str">
        <v>Tributyl phosphate</v>
      </c>
      <c r="X607" s="1" t="str">
        <v>Tributyl phosphate</v>
      </c>
      <c r="Y607" s="1" t="str">
        <v>Tributyl phosphate</v>
      </c>
      <c r="Z607" s="1" t="str">
        <v>Tributyl phosphate</v>
      </c>
      <c r="AA607" s="1" t="str">
        <v>Tributyl phosphate</v>
      </c>
      <c r="AB607" s="1" t="str">
        <v>Tributyl phosphate</v>
      </c>
    </row>
    <row r="608" spans="1:28" x14ac:dyDescent="0.2">
      <c r="A608" s="340" t="s">
        <v>936</v>
      </c>
      <c r="B608" s="174" t="s">
        <v>2123</v>
      </c>
      <c r="C608" s="174">
        <v>5</v>
      </c>
      <c r="D608" s="174"/>
      <c r="E608" s="138"/>
      <c r="I608" s="1" t="str">
        <v>Trichloroacetic acid</v>
      </c>
      <c r="J608" s="1" t="str">
        <v>Trichloroacetic acid</v>
      </c>
      <c r="K608" s="1" t="str">
        <v>Trichloroacetic acid</v>
      </c>
      <c r="L608" s="1" t="str">
        <v>Trichloroacetic acid</v>
      </c>
      <c r="M608" s="1" t="str">
        <v>Trichloroacetic acid</v>
      </c>
      <c r="N608" s="1" t="str">
        <v>Trichloroacetic acid</v>
      </c>
      <c r="O608" s="1" t="str">
        <v>Trichloroacetic acid</v>
      </c>
      <c r="P608" s="1" t="str">
        <v>Trichloroacetic acid</v>
      </c>
      <c r="Q608" s="1" t="str">
        <v>Trichloroacetic acid</v>
      </c>
      <c r="R608" s="1" t="str">
        <v>Trichloroacetic acid</v>
      </c>
      <c r="S608" s="1" t="str">
        <v>Trichloroacetic acid</v>
      </c>
      <c r="T608" s="1" t="str">
        <v>Trichloroacetic acid</v>
      </c>
      <c r="U608" s="1" t="str">
        <v>Trichloroacetic acid</v>
      </c>
      <c r="V608" s="1" t="str">
        <v>Trichloroacetic acid</v>
      </c>
      <c r="W608" s="1" t="str">
        <v>Trichloroacetic acid</v>
      </c>
      <c r="X608" s="1" t="str">
        <v>Trichloroacetic acid</v>
      </c>
      <c r="Y608" s="1" t="str">
        <v>Trichloroacetic acid</v>
      </c>
      <c r="Z608" s="1" t="str">
        <v>Trichloroacetic acid</v>
      </c>
      <c r="AA608" s="1" t="str">
        <v>Trichloroacetic acid</v>
      </c>
      <c r="AB608" s="1" t="str">
        <v>Trichloroacetic acid</v>
      </c>
    </row>
    <row r="609" spans="1:28" x14ac:dyDescent="0.2">
      <c r="A609" s="340" t="s">
        <v>728</v>
      </c>
      <c r="B609" s="174" t="s">
        <v>2123</v>
      </c>
      <c r="C609" s="174">
        <v>0.05</v>
      </c>
      <c r="D609" s="174"/>
      <c r="E609" s="138"/>
      <c r="I609" s="1" t="str">
        <v>Trichlorofluoromethane</v>
      </c>
      <c r="J609" s="1" t="str">
        <v>Trichlorofluoromethane</v>
      </c>
      <c r="K609" s="1" t="str">
        <v>Trichlorofluoromethane</v>
      </c>
      <c r="L609" s="1" t="str">
        <v>Trichlorofluoromethane</v>
      </c>
      <c r="M609" s="1" t="str">
        <v>Trichlorofluoromethane</v>
      </c>
      <c r="N609" s="1" t="str">
        <v>Trichlorofluoromethane</v>
      </c>
      <c r="O609" s="1" t="str">
        <v>Trichlorofluoromethane</v>
      </c>
      <c r="P609" s="1" t="str">
        <v>Trichlorofluoromethane</v>
      </c>
      <c r="Q609" s="1" t="str">
        <v>Trichlorofluoromethane</v>
      </c>
      <c r="R609" s="1" t="str">
        <v>Trichlorofluoromethane</v>
      </c>
      <c r="S609" s="1" t="str">
        <v>Trichlorofluoromethane</v>
      </c>
      <c r="T609" s="1" t="str">
        <v>Trichlorofluoromethane</v>
      </c>
      <c r="U609" s="1" t="str">
        <v>Trichlorofluoromethane</v>
      </c>
      <c r="V609" s="1" t="str">
        <v>Trichlorofluoromethane</v>
      </c>
      <c r="W609" s="1" t="str">
        <v>Trichlorofluoromethane</v>
      </c>
      <c r="X609" s="1" t="str">
        <v>Trichlorofluoromethane</v>
      </c>
      <c r="Y609" s="1" t="str">
        <v>Trichlorofluoromethane</v>
      </c>
      <c r="Z609" s="1" t="str">
        <v>Trichlorofluoromethane</v>
      </c>
      <c r="AA609" s="1" t="str">
        <v>Trichlorofluoromethane</v>
      </c>
      <c r="AB609" s="1" t="str">
        <v>Trichlorofluoromethane</v>
      </c>
    </row>
    <row r="610" spans="1:28" x14ac:dyDescent="0.2">
      <c r="A610" s="340" t="s">
        <v>2219</v>
      </c>
      <c r="B610" s="174" t="s">
        <v>2220</v>
      </c>
      <c r="C610" s="174">
        <v>5</v>
      </c>
      <c r="D610" s="174"/>
      <c r="E610" s="138"/>
      <c r="I610" s="1" t="str">
        <v>Trichloromethane</v>
      </c>
      <c r="J610" s="1" t="str">
        <v>Trichloromethane</v>
      </c>
      <c r="K610" s="1" t="str">
        <v>Trichloromethane</v>
      </c>
      <c r="L610" s="1" t="str">
        <v>Trichloromethane</v>
      </c>
      <c r="M610" s="1" t="str">
        <v>Trichloromethane</v>
      </c>
      <c r="N610" s="1" t="str">
        <v>Trichloromethane</v>
      </c>
      <c r="O610" s="1" t="str">
        <v>Trichloromethane</v>
      </c>
      <c r="P610" s="1" t="str">
        <v>Trichloromethane</v>
      </c>
      <c r="Q610" s="1" t="str">
        <v>Trichloromethane</v>
      </c>
      <c r="R610" s="1" t="str">
        <v>Trichloromethane</v>
      </c>
      <c r="S610" s="1" t="str">
        <v>Trichloromethane</v>
      </c>
      <c r="T610" s="1" t="str">
        <v>Trichloromethane</v>
      </c>
      <c r="U610" s="1" t="str">
        <v>Trichloromethane</v>
      </c>
      <c r="V610" s="1" t="str">
        <v>Trichloromethane</v>
      </c>
      <c r="W610" s="1" t="str">
        <v>Trichloromethane</v>
      </c>
      <c r="X610" s="1" t="str">
        <v>Trichloromethane</v>
      </c>
      <c r="Y610" s="1" t="str">
        <v>Trichloromethane</v>
      </c>
      <c r="Z610" s="1" t="str">
        <v>Trichloromethane</v>
      </c>
      <c r="AA610" s="1" t="str">
        <v>Trichloromethane</v>
      </c>
      <c r="AB610" s="1" t="str">
        <v>Trichloromethane</v>
      </c>
    </row>
    <row r="611" spans="1:28" x14ac:dyDescent="0.2">
      <c r="A611" s="340" t="s">
        <v>935</v>
      </c>
      <c r="B611" s="174" t="s">
        <v>817</v>
      </c>
      <c r="C611" s="174">
        <v>4.0999999999999996</v>
      </c>
      <c r="D611" s="174" t="s">
        <v>822</v>
      </c>
      <c r="E611" s="138"/>
      <c r="I611" s="1" t="str">
        <v>Trichloronaphthalene</v>
      </c>
      <c r="J611" s="1" t="str">
        <v>Trichloronaphthalene</v>
      </c>
      <c r="K611" s="1" t="str">
        <v>Trichloronaphthalene</v>
      </c>
      <c r="L611" s="1" t="str">
        <v>Trichloronaphthalene</v>
      </c>
      <c r="M611" s="1" t="str">
        <v>Trichloronaphthalene</v>
      </c>
      <c r="N611" s="1" t="str">
        <v>Trichloronaphthalene</v>
      </c>
      <c r="O611" s="1" t="str">
        <v>Trichloronaphthalene</v>
      </c>
      <c r="P611" s="1" t="str">
        <v>Trichloronaphthalene</v>
      </c>
      <c r="Q611" s="1" t="str">
        <v>Trichloronaphthalene</v>
      </c>
      <c r="R611" s="1" t="str">
        <v>Trichloronaphthalene</v>
      </c>
      <c r="S611" s="1" t="str">
        <v>Trichloronaphthalene</v>
      </c>
      <c r="T611" s="1" t="str">
        <v>Trichloronaphthalene</v>
      </c>
      <c r="U611" s="1" t="str">
        <v>Trichloronaphthalene</v>
      </c>
      <c r="V611" s="1" t="str">
        <v>Trichloronaphthalene</v>
      </c>
      <c r="W611" s="1" t="str">
        <v>Trichloronaphthalene</v>
      </c>
      <c r="X611" s="1" t="str">
        <v>Trichloronaphthalene</v>
      </c>
      <c r="Y611" s="1" t="str">
        <v>Trichloronaphthalene</v>
      </c>
      <c r="Z611" s="1" t="str">
        <v>Trichloronaphthalene</v>
      </c>
      <c r="AA611" s="1" t="str">
        <v>Trichloronaphthalene</v>
      </c>
      <c r="AB611" s="1" t="str">
        <v>Trichloronaphthalene</v>
      </c>
    </row>
    <row r="612" spans="1:28" x14ac:dyDescent="0.2">
      <c r="A612" s="340" t="s">
        <v>934</v>
      </c>
      <c r="B612" s="174" t="s">
        <v>818</v>
      </c>
      <c r="C612" s="174">
        <v>0.05</v>
      </c>
      <c r="D612" s="174"/>
      <c r="E612" s="138"/>
      <c r="I612" s="1" t="str">
        <v>Trichloronitromethane</v>
      </c>
      <c r="J612" s="1" t="str">
        <v>Trichloronitromethane</v>
      </c>
      <c r="K612" s="1" t="str">
        <v>Trichloronitromethane</v>
      </c>
      <c r="L612" s="1" t="str">
        <v>Trichloronitromethane</v>
      </c>
      <c r="M612" s="1" t="str">
        <v>Trichloronitromethane</v>
      </c>
      <c r="N612" s="1" t="str">
        <v>Trichloronitromethane</v>
      </c>
      <c r="O612" s="1" t="str">
        <v>Trichloronitromethane</v>
      </c>
      <c r="P612" s="1" t="str">
        <v>Trichloronitromethane</v>
      </c>
      <c r="Q612" s="1" t="str">
        <v>Trichloronitromethane</v>
      </c>
      <c r="R612" s="1" t="str">
        <v>Trichloronitromethane</v>
      </c>
      <c r="S612" s="1" t="str">
        <v>Trichloronitromethane</v>
      </c>
      <c r="T612" s="1" t="str">
        <v>Trichloronitromethane</v>
      </c>
      <c r="U612" s="1" t="str">
        <v>Trichloronitromethane</v>
      </c>
      <c r="V612" s="1" t="str">
        <v>Trichloronitromethane</v>
      </c>
      <c r="W612" s="1" t="str">
        <v>Trichloronitromethane</v>
      </c>
      <c r="X612" s="1" t="str">
        <v>Trichloronitromethane</v>
      </c>
      <c r="Y612" s="1" t="str">
        <v>Trichloronitromethane</v>
      </c>
      <c r="Z612" s="1" t="str">
        <v>Trichloronitromethane</v>
      </c>
      <c r="AA612" s="1" t="str">
        <v>Trichloronitromethane</v>
      </c>
      <c r="AB612" s="1" t="str">
        <v>Trichloronitromethane</v>
      </c>
    </row>
    <row r="613" spans="1:28" x14ac:dyDescent="0.2">
      <c r="A613" s="340" t="s">
        <v>819</v>
      </c>
      <c r="B613" s="174" t="s">
        <v>820</v>
      </c>
      <c r="C613" s="174">
        <v>6090</v>
      </c>
      <c r="D613" s="174"/>
      <c r="E613" s="138"/>
      <c r="I613" s="1" t="str">
        <v>Tricyclohexyltin hydroxide</v>
      </c>
      <c r="J613" s="1" t="str">
        <v>Tricyclohexyltin hydroxide</v>
      </c>
      <c r="K613" s="1" t="str">
        <v>Tricyclohexyltin hydroxide</v>
      </c>
      <c r="L613" s="1" t="str">
        <v>Tricyclohexyltin hydroxide</v>
      </c>
      <c r="M613" s="1" t="str">
        <v>Tricyclohexyltin hydroxide</v>
      </c>
      <c r="N613" s="1" t="str">
        <v>Tricyclohexyltin hydroxide</v>
      </c>
      <c r="O613" s="1" t="str">
        <v>Tricyclohexyltin hydroxide</v>
      </c>
      <c r="P613" s="1" t="str">
        <v>Tricyclohexyltin hydroxide</v>
      </c>
      <c r="Q613" s="1" t="str">
        <v>Tricyclohexyltin hydroxide</v>
      </c>
      <c r="R613" s="1" t="str">
        <v>Tricyclohexyltin hydroxide</v>
      </c>
      <c r="S613" s="1" t="str">
        <v>Tricyclohexyltin hydroxide</v>
      </c>
      <c r="T613" s="1" t="str">
        <v>Tricyclohexyltin hydroxide</v>
      </c>
      <c r="U613" s="1" t="str">
        <v>Tricyclohexyltin hydroxide</v>
      </c>
      <c r="V613" s="1" t="str">
        <v>Tricyclohexyltin hydroxide</v>
      </c>
      <c r="W613" s="1" t="str">
        <v>Tricyclohexyltin hydroxide</v>
      </c>
      <c r="X613" s="1" t="str">
        <v>Tricyclohexyltin hydroxide</v>
      </c>
      <c r="Y613" s="1" t="str">
        <v>Tricyclohexyltin hydroxide</v>
      </c>
      <c r="Z613" s="1" t="str">
        <v>Tricyclohexyltin hydroxide</v>
      </c>
      <c r="AA613" s="1" t="str">
        <v>Tricyclohexyltin hydroxide</v>
      </c>
      <c r="AB613" s="1" t="str">
        <v>Tricyclohexyltin hydroxide</v>
      </c>
    </row>
    <row r="614" spans="1:28" x14ac:dyDescent="0.2">
      <c r="A614" s="340" t="s">
        <v>821</v>
      </c>
      <c r="B614" s="174" t="s">
        <v>2221</v>
      </c>
      <c r="C614" s="174">
        <v>0.04</v>
      </c>
      <c r="D614" s="174"/>
      <c r="E614" s="138"/>
      <c r="I614" s="1" t="str">
        <v>Tridymite</v>
      </c>
      <c r="J614" s="1" t="str">
        <v>Tridymite</v>
      </c>
      <c r="K614" s="1" t="str">
        <v>Tridymite</v>
      </c>
      <c r="L614" s="1" t="str">
        <v>Tridymite</v>
      </c>
      <c r="M614" s="1" t="str">
        <v>Tridymite</v>
      </c>
      <c r="N614" s="1" t="str">
        <v>Tridymite</v>
      </c>
      <c r="O614" s="1" t="str">
        <v>Tridymite</v>
      </c>
      <c r="P614" s="1" t="str">
        <v>Tridymite</v>
      </c>
      <c r="Q614" s="1" t="str">
        <v>Tridymite</v>
      </c>
      <c r="R614" s="1" t="str">
        <v>Tridymite</v>
      </c>
      <c r="S614" s="1" t="str">
        <v>Tridymite</v>
      </c>
      <c r="T614" s="1" t="str">
        <v>Tridymite</v>
      </c>
      <c r="U614" s="1" t="str">
        <v>Tridymite</v>
      </c>
      <c r="V614" s="1" t="str">
        <v>Tridymite</v>
      </c>
      <c r="W614" s="1" t="str">
        <v>Tridymite</v>
      </c>
      <c r="X614" s="1" t="str">
        <v>Tridymite</v>
      </c>
      <c r="Y614" s="1" t="str">
        <v>Tridymite</v>
      </c>
      <c r="Z614" s="1" t="str">
        <v>Tridymite</v>
      </c>
      <c r="AA614" s="1" t="str">
        <v>Tridymite</v>
      </c>
      <c r="AB614" s="1" t="str">
        <v>Tridymite</v>
      </c>
    </row>
    <row r="615" spans="1:28" x14ac:dyDescent="0.2">
      <c r="A615" s="340" t="s">
        <v>1832</v>
      </c>
      <c r="B615" s="174" t="s">
        <v>823</v>
      </c>
      <c r="C615" s="174">
        <v>123</v>
      </c>
      <c r="D615" s="174"/>
      <c r="E615" s="138"/>
      <c r="I615" s="1" t="str">
        <v>Triethanolamine</v>
      </c>
      <c r="J615" s="1" t="str">
        <v>Triethanolamine</v>
      </c>
      <c r="K615" s="1" t="str">
        <v>Triethanolamine</v>
      </c>
      <c r="L615" s="1" t="str">
        <v>Triethanolamine</v>
      </c>
      <c r="M615" s="1" t="str">
        <v>Triethanolamine</v>
      </c>
      <c r="N615" s="1" t="str">
        <v>Triethanolamine</v>
      </c>
      <c r="O615" s="1" t="str">
        <v>Triethanolamine</v>
      </c>
      <c r="P615" s="1" t="str">
        <v>Triethanolamine</v>
      </c>
      <c r="Q615" s="1" t="str">
        <v>Triethanolamine</v>
      </c>
      <c r="R615" s="1" t="str">
        <v>Triethanolamine</v>
      </c>
      <c r="S615" s="1" t="str">
        <v>Triethanolamine</v>
      </c>
      <c r="T615" s="1" t="str">
        <v>Triethanolamine</v>
      </c>
      <c r="U615" s="1" t="str">
        <v>Triethanolamine</v>
      </c>
      <c r="V615" s="1" t="str">
        <v>Triethanolamine</v>
      </c>
      <c r="W615" s="1" t="str">
        <v>Triethanolamine</v>
      </c>
      <c r="X615" s="1" t="str">
        <v>Triethanolamine</v>
      </c>
      <c r="Y615" s="1" t="str">
        <v>Triethanolamine</v>
      </c>
      <c r="Z615" s="1" t="str">
        <v>Triethanolamine</v>
      </c>
      <c r="AA615" s="1" t="str">
        <v>Triethanolamine</v>
      </c>
      <c r="AB615" s="1" t="str">
        <v>Triethanolamine</v>
      </c>
    </row>
    <row r="616" spans="1:28" x14ac:dyDescent="0.2">
      <c r="A616" s="340" t="s">
        <v>933</v>
      </c>
      <c r="B616" s="174" t="s">
        <v>824</v>
      </c>
      <c r="C616" s="174">
        <v>10</v>
      </c>
      <c r="D616" s="174"/>
      <c r="E616" s="138"/>
      <c r="I616" s="1" t="str">
        <v>Triethylamine</v>
      </c>
      <c r="J616" s="1" t="str">
        <v>Triethylamine</v>
      </c>
      <c r="K616" s="1" t="str">
        <v>Triethylamine</v>
      </c>
      <c r="L616" s="1" t="str">
        <v>Triethylamine</v>
      </c>
      <c r="M616" s="1" t="str">
        <v>Triethylamine</v>
      </c>
      <c r="N616" s="1" t="str">
        <v>Triethylamine</v>
      </c>
      <c r="O616" s="1" t="str">
        <v>Triethylamine</v>
      </c>
      <c r="P616" s="1" t="str">
        <v>Triethylamine</v>
      </c>
      <c r="Q616" s="1" t="str">
        <v>Triethylamine</v>
      </c>
      <c r="R616" s="1" t="str">
        <v>Triethylamine</v>
      </c>
      <c r="S616" s="1" t="str">
        <v>Triethylamine</v>
      </c>
      <c r="T616" s="1" t="str">
        <v>Triethylamine</v>
      </c>
      <c r="U616" s="1" t="str">
        <v>Triethylamine</v>
      </c>
      <c r="V616" s="1" t="str">
        <v>Triethylamine</v>
      </c>
      <c r="W616" s="1" t="str">
        <v>Triethylamine</v>
      </c>
      <c r="X616" s="1" t="str">
        <v>Triethylamine</v>
      </c>
      <c r="Y616" s="1" t="str">
        <v>Triethylamine</v>
      </c>
      <c r="Z616" s="1" t="str">
        <v>Triethylamine</v>
      </c>
      <c r="AA616" s="1" t="str">
        <v>Triethylamine</v>
      </c>
      <c r="AB616" s="1" t="str">
        <v>Triethylamine</v>
      </c>
    </row>
    <row r="617" spans="1:28" x14ac:dyDescent="0.2">
      <c r="A617" s="340" t="s">
        <v>2222</v>
      </c>
      <c r="B617" s="174" t="s">
        <v>2123</v>
      </c>
      <c r="C617" s="174">
        <v>0.1</v>
      </c>
      <c r="D617" s="174"/>
      <c r="E617" s="138"/>
      <c r="I617" s="1" t="str">
        <v>Trifluorobromomethane</v>
      </c>
      <c r="J617" s="1" t="str">
        <v>Trifluorobromomethane</v>
      </c>
      <c r="K617" s="1" t="str">
        <v>Trifluorobromomethane</v>
      </c>
      <c r="L617" s="1" t="str">
        <v>Trifluorobromomethane</v>
      </c>
      <c r="M617" s="1" t="str">
        <v>Trifluorobromomethane</v>
      </c>
      <c r="N617" s="1" t="str">
        <v>Trifluorobromomethane</v>
      </c>
      <c r="O617" s="1" t="str">
        <v>Trifluorobromomethane</v>
      </c>
      <c r="P617" s="1" t="str">
        <v>Trifluorobromomethane</v>
      </c>
      <c r="Q617" s="1" t="str">
        <v>Trifluorobromomethane</v>
      </c>
      <c r="R617" s="1" t="str">
        <v>Trifluorobromomethane</v>
      </c>
      <c r="S617" s="1" t="str">
        <v>Trifluorobromomethane</v>
      </c>
      <c r="T617" s="1" t="str">
        <v>Trifluorobromomethane</v>
      </c>
      <c r="U617" s="1" t="str">
        <v>Trifluorobromomethane</v>
      </c>
      <c r="V617" s="1" t="str">
        <v>Trifluorobromomethane</v>
      </c>
      <c r="W617" s="1" t="str">
        <v>Trifluorobromomethane</v>
      </c>
      <c r="X617" s="1" t="str">
        <v>Trifluorobromomethane</v>
      </c>
      <c r="Y617" s="1" t="str">
        <v>Trifluorobromomethane</v>
      </c>
      <c r="Z617" s="1" t="str">
        <v>Trifluorobromomethane</v>
      </c>
      <c r="AA617" s="1" t="str">
        <v>Trifluorobromomethane</v>
      </c>
      <c r="AB617" s="1" t="str">
        <v>Trifluorobromomethane</v>
      </c>
    </row>
    <row r="618" spans="1:28" x14ac:dyDescent="0.2">
      <c r="A618" s="340" t="s">
        <v>932</v>
      </c>
      <c r="B618" s="174" t="s">
        <v>2123</v>
      </c>
      <c r="C618" s="174">
        <v>1.5</v>
      </c>
      <c r="D618" s="174"/>
      <c r="E618" s="138"/>
      <c r="I618" s="1" t="str">
        <v>Trimellitic anhydride</v>
      </c>
      <c r="J618" s="1" t="str">
        <v>Trimellitic anhydride</v>
      </c>
      <c r="K618" s="1" t="str">
        <v>Trimellitic anhydride</v>
      </c>
      <c r="L618" s="1" t="str">
        <v>Trimellitic anhydride</v>
      </c>
      <c r="M618" s="1" t="str">
        <v>Trimellitic anhydride</v>
      </c>
      <c r="N618" s="1" t="str">
        <v>Trimellitic anhydride</v>
      </c>
      <c r="O618" s="1" t="str">
        <v>Trimellitic anhydride</v>
      </c>
      <c r="P618" s="1" t="str">
        <v>Trimellitic anhydride</v>
      </c>
      <c r="Q618" s="1" t="str">
        <v>Trimellitic anhydride</v>
      </c>
      <c r="R618" s="1" t="str">
        <v>Trimellitic anhydride</v>
      </c>
      <c r="S618" s="1" t="str">
        <v>Trimellitic anhydride</v>
      </c>
      <c r="T618" s="1" t="str">
        <v>Trimellitic anhydride</v>
      </c>
      <c r="U618" s="1" t="str">
        <v>Trimellitic anhydride</v>
      </c>
      <c r="V618" s="1" t="str">
        <v>Trimellitic anhydride</v>
      </c>
      <c r="W618" s="1" t="str">
        <v>Trimellitic anhydride</v>
      </c>
      <c r="X618" s="1" t="str">
        <v>Trimellitic anhydride</v>
      </c>
      <c r="Y618" s="1" t="str">
        <v>Trimellitic anhydride</v>
      </c>
      <c r="Z618" s="1" t="str">
        <v>Trimellitic anhydride</v>
      </c>
      <c r="AA618" s="1" t="str">
        <v>Trimellitic anhydride</v>
      </c>
      <c r="AB618" s="1" t="str">
        <v>Trimellitic anhydride</v>
      </c>
    </row>
    <row r="619" spans="1:28" x14ac:dyDescent="0.2">
      <c r="A619" s="340" t="s">
        <v>931</v>
      </c>
      <c r="B619" s="174" t="s">
        <v>825</v>
      </c>
      <c r="C619" s="174">
        <v>0.1</v>
      </c>
      <c r="D619" s="174"/>
      <c r="E619" s="138"/>
      <c r="I619" s="1" t="str">
        <v>Trimethyl benzene</v>
      </c>
      <c r="J619" s="1" t="str">
        <v>Trimethyl benzene</v>
      </c>
      <c r="K619" s="1" t="str">
        <v>Trimethyl benzene</v>
      </c>
      <c r="L619" s="1" t="str">
        <v>Trimethyl benzene</v>
      </c>
      <c r="M619" s="1" t="str">
        <v>Trimethyl benzene</v>
      </c>
      <c r="N619" s="1" t="str">
        <v>Trimethyl benzene</v>
      </c>
      <c r="O619" s="1" t="str">
        <v>Trimethyl benzene</v>
      </c>
      <c r="P619" s="1" t="str">
        <v>Trimethyl benzene</v>
      </c>
      <c r="Q619" s="1" t="str">
        <v>Trimethyl benzene</v>
      </c>
      <c r="R619" s="1" t="str">
        <v>Trimethyl benzene</v>
      </c>
      <c r="S619" s="1" t="str">
        <v>Trimethyl benzene</v>
      </c>
      <c r="T619" s="1" t="str">
        <v>Trimethyl benzene</v>
      </c>
      <c r="U619" s="1" t="str">
        <v>Trimethyl benzene</v>
      </c>
      <c r="V619" s="1" t="str">
        <v>Trimethyl benzene</v>
      </c>
      <c r="W619" s="1" t="str">
        <v>Trimethyl benzene</v>
      </c>
      <c r="X619" s="1" t="str">
        <v>Trimethyl benzene</v>
      </c>
      <c r="Y619" s="1" t="str">
        <v>Trimethyl benzene</v>
      </c>
      <c r="Z619" s="1" t="str">
        <v>Trimethyl benzene</v>
      </c>
      <c r="AA619" s="1" t="str">
        <v>Trimethyl benzene</v>
      </c>
      <c r="AB619" s="1" t="str">
        <v>Trimethyl benzene</v>
      </c>
    </row>
    <row r="620" spans="1:28" x14ac:dyDescent="0.2">
      <c r="A620" s="340" t="s">
        <v>826</v>
      </c>
      <c r="B620" s="174" t="s">
        <v>827</v>
      </c>
      <c r="C620" s="174">
        <v>0.1</v>
      </c>
      <c r="D620" s="174"/>
      <c r="E620" s="138"/>
      <c r="I620" s="1" t="str">
        <v>Trimethyl phosphite</v>
      </c>
      <c r="J620" s="1" t="str">
        <v>Trimethyl phosphite</v>
      </c>
      <c r="K620" s="1" t="str">
        <v>Trimethyl phosphite</v>
      </c>
      <c r="L620" s="1" t="str">
        <v>Trimethyl phosphite</v>
      </c>
      <c r="M620" s="1" t="str">
        <v>Trimethyl phosphite</v>
      </c>
      <c r="N620" s="1" t="str">
        <v>Trimethyl phosphite</v>
      </c>
      <c r="O620" s="1" t="str">
        <v>Trimethyl phosphite</v>
      </c>
      <c r="P620" s="1" t="str">
        <v>Trimethyl phosphite</v>
      </c>
      <c r="Q620" s="1" t="str">
        <v>Trimethyl phosphite</v>
      </c>
      <c r="R620" s="1" t="str">
        <v>Trimethyl phosphite</v>
      </c>
      <c r="S620" s="1" t="str">
        <v>Trimethyl phosphite</v>
      </c>
      <c r="T620" s="1" t="str">
        <v>Trimethyl phosphite</v>
      </c>
      <c r="U620" s="1" t="str">
        <v>Trimethyl phosphite</v>
      </c>
      <c r="V620" s="1" t="str">
        <v>Trimethyl phosphite</v>
      </c>
      <c r="W620" s="1" t="str">
        <v>Trimethyl phosphite</v>
      </c>
      <c r="X620" s="1" t="str">
        <v>Trimethyl phosphite</v>
      </c>
      <c r="Y620" s="1" t="str">
        <v>Trimethyl phosphite</v>
      </c>
      <c r="Z620" s="1" t="str">
        <v>Trimethyl phosphite</v>
      </c>
      <c r="AA620" s="1" t="str">
        <v>Trimethyl phosphite</v>
      </c>
      <c r="AB620" s="1" t="str">
        <v>Trimethyl phosphite</v>
      </c>
    </row>
    <row r="621" spans="1:28" x14ac:dyDescent="0.2">
      <c r="A621" s="340" t="s">
        <v>828</v>
      </c>
      <c r="B621" s="174" t="s">
        <v>829</v>
      </c>
      <c r="C621" s="174">
        <v>5</v>
      </c>
      <c r="D621" s="174"/>
      <c r="E621" s="138"/>
      <c r="I621" s="1" t="str">
        <v>Triorthocresyl phosphate</v>
      </c>
      <c r="J621" s="1" t="str">
        <v>Triorthocresyl phosphate</v>
      </c>
      <c r="K621" s="1" t="str">
        <v>Triorthocresyl phosphate</v>
      </c>
      <c r="L621" s="1" t="str">
        <v>Triorthocresyl phosphate</v>
      </c>
      <c r="M621" s="1" t="str">
        <v>Triorthocresyl phosphate</v>
      </c>
      <c r="N621" s="1" t="str">
        <v>Triorthocresyl phosphate</v>
      </c>
      <c r="O621" s="1" t="str">
        <v>Triorthocresyl phosphate</v>
      </c>
      <c r="P621" s="1" t="str">
        <v>Triorthocresyl phosphate</v>
      </c>
      <c r="Q621" s="1" t="str">
        <v>Triorthocresyl phosphate</v>
      </c>
      <c r="R621" s="1" t="str">
        <v>Triorthocresyl phosphate</v>
      </c>
      <c r="S621" s="1" t="str">
        <v>Triorthocresyl phosphate</v>
      </c>
      <c r="T621" s="1" t="str">
        <v>Triorthocresyl phosphate</v>
      </c>
      <c r="U621" s="1" t="str">
        <v>Triorthocresyl phosphate</v>
      </c>
      <c r="V621" s="1" t="str">
        <v>Triorthocresyl phosphate</v>
      </c>
      <c r="W621" s="1" t="str">
        <v>Triorthocresyl phosphate</v>
      </c>
      <c r="X621" s="1" t="str">
        <v>Triorthocresyl phosphate</v>
      </c>
      <c r="Y621" s="1" t="str">
        <v>Triorthocresyl phosphate</v>
      </c>
      <c r="Z621" s="1" t="str">
        <v>Triorthocresyl phosphate</v>
      </c>
      <c r="AA621" s="1" t="str">
        <v>Triorthocresyl phosphate</v>
      </c>
      <c r="AB621" s="1" t="str">
        <v>Triorthocresyl phosphate</v>
      </c>
    </row>
    <row r="622" spans="1:28" x14ac:dyDescent="0.2">
      <c r="A622" s="340" t="s">
        <v>830</v>
      </c>
      <c r="B622" s="174" t="s">
        <v>831</v>
      </c>
      <c r="C622" s="174">
        <v>3</v>
      </c>
      <c r="D622" s="174"/>
      <c r="E622" s="138"/>
      <c r="I622" s="1" t="str">
        <v>Triphenyl amine</v>
      </c>
      <c r="J622" s="1" t="str">
        <v>Triphenyl amine</v>
      </c>
      <c r="K622" s="1" t="str">
        <v>Triphenyl amine</v>
      </c>
      <c r="L622" s="1" t="str">
        <v>Triphenyl amine</v>
      </c>
      <c r="M622" s="1" t="str">
        <v>Triphenyl amine</v>
      </c>
      <c r="N622" s="1" t="str">
        <v>Triphenyl amine</v>
      </c>
      <c r="O622" s="1" t="str">
        <v>Triphenyl amine</v>
      </c>
      <c r="P622" s="1" t="str">
        <v>Triphenyl amine</v>
      </c>
      <c r="Q622" s="1" t="str">
        <v>Triphenyl amine</v>
      </c>
      <c r="R622" s="1" t="str">
        <v>Triphenyl amine</v>
      </c>
      <c r="S622" s="1" t="str">
        <v>Triphenyl amine</v>
      </c>
      <c r="T622" s="1" t="str">
        <v>Triphenyl amine</v>
      </c>
      <c r="U622" s="1" t="str">
        <v>Triphenyl amine</v>
      </c>
      <c r="V622" s="1" t="str">
        <v>Triphenyl amine</v>
      </c>
      <c r="W622" s="1" t="str">
        <v>Triphenyl amine</v>
      </c>
      <c r="X622" s="1" t="str">
        <v>Triphenyl amine</v>
      </c>
      <c r="Y622" s="1" t="str">
        <v>Triphenyl amine</v>
      </c>
      <c r="Z622" s="1" t="str">
        <v>Triphenyl amine</v>
      </c>
      <c r="AA622" s="1" t="str">
        <v>Triphenyl amine</v>
      </c>
      <c r="AB622" s="1" t="str">
        <v>Triphenyl amine</v>
      </c>
    </row>
    <row r="623" spans="1:28" x14ac:dyDescent="0.2">
      <c r="A623" s="340" t="s">
        <v>729</v>
      </c>
      <c r="B623" s="174" t="s">
        <v>2123</v>
      </c>
      <c r="C623" s="174">
        <v>0.1</v>
      </c>
      <c r="D623" s="174"/>
      <c r="E623" s="138"/>
      <c r="I623" s="1" t="str">
        <v>Triphenyl phosphate</v>
      </c>
      <c r="J623" s="1" t="str">
        <v>Triphenyl phosphate</v>
      </c>
      <c r="K623" s="1" t="str">
        <v>Triphenyl phosphate</v>
      </c>
      <c r="L623" s="1" t="str">
        <v>Triphenyl phosphate</v>
      </c>
      <c r="M623" s="1" t="str">
        <v>Triphenyl phosphate</v>
      </c>
      <c r="N623" s="1" t="str">
        <v>Triphenyl phosphate</v>
      </c>
      <c r="O623" s="1" t="str">
        <v>Triphenyl phosphate</v>
      </c>
      <c r="P623" s="1" t="str">
        <v>Triphenyl phosphate</v>
      </c>
      <c r="Q623" s="1" t="str">
        <v>Triphenyl phosphate</v>
      </c>
      <c r="R623" s="1" t="str">
        <v>Triphenyl phosphate</v>
      </c>
      <c r="S623" s="1" t="str">
        <v>Triphenyl phosphate</v>
      </c>
      <c r="T623" s="1" t="str">
        <v>Triphenyl phosphate</v>
      </c>
      <c r="U623" s="1" t="str">
        <v>Triphenyl phosphate</v>
      </c>
      <c r="V623" s="1" t="str">
        <v>Triphenyl phosphate</v>
      </c>
      <c r="W623" s="1" t="str">
        <v>Triphenyl phosphate</v>
      </c>
      <c r="X623" s="1" t="str">
        <v>Triphenyl phosphate</v>
      </c>
      <c r="Y623" s="1" t="str">
        <v>Triphenyl phosphate</v>
      </c>
      <c r="Z623" s="1" t="str">
        <v>Triphenyl phosphate</v>
      </c>
      <c r="AA623" s="1" t="str">
        <v>Triphenyl phosphate</v>
      </c>
      <c r="AB623" s="1" t="str">
        <v>Triphenyl phosphate</v>
      </c>
    </row>
    <row r="624" spans="1:28" x14ac:dyDescent="0.2">
      <c r="A624" s="340" t="s">
        <v>1635</v>
      </c>
      <c r="B624" s="174" t="s">
        <v>832</v>
      </c>
      <c r="C624" s="174">
        <v>5</v>
      </c>
      <c r="D624" s="174"/>
      <c r="E624" s="138"/>
      <c r="I624" s="1" t="str">
        <v>Tripoli</v>
      </c>
      <c r="J624" s="1" t="str">
        <v>Tripoli</v>
      </c>
      <c r="K624" s="1" t="str">
        <v>Tripoli</v>
      </c>
      <c r="L624" s="1" t="str">
        <v>Tripoli</v>
      </c>
      <c r="M624" s="1" t="str">
        <v>Tripoli</v>
      </c>
      <c r="N624" s="1" t="str">
        <v>Tripoli</v>
      </c>
      <c r="O624" s="1" t="str">
        <v>Tripoli</v>
      </c>
      <c r="P624" s="1" t="str">
        <v>Tripoli</v>
      </c>
      <c r="Q624" s="1" t="str">
        <v>Tripoli</v>
      </c>
      <c r="R624" s="1" t="str">
        <v>Tripoli</v>
      </c>
      <c r="S624" s="1" t="str">
        <v>Tripoli</v>
      </c>
      <c r="T624" s="1" t="str">
        <v>Tripoli</v>
      </c>
      <c r="U624" s="1" t="str">
        <v>Tripoli</v>
      </c>
      <c r="V624" s="1" t="str">
        <v>Tripoli</v>
      </c>
      <c r="W624" s="1" t="str">
        <v>Tripoli</v>
      </c>
      <c r="X624" s="1" t="str">
        <v>Tripoli</v>
      </c>
      <c r="Y624" s="1" t="str">
        <v>Tripoli</v>
      </c>
      <c r="Z624" s="1" t="str">
        <v>Tripoli</v>
      </c>
      <c r="AA624" s="1" t="str">
        <v>Tripoli</v>
      </c>
      <c r="AB624" s="1" t="str">
        <v>Tripoli</v>
      </c>
    </row>
    <row r="625" spans="1:28" x14ac:dyDescent="0.2">
      <c r="A625" s="340" t="s">
        <v>929</v>
      </c>
      <c r="B625" s="174" t="s">
        <v>832</v>
      </c>
      <c r="C625" s="174">
        <v>1</v>
      </c>
      <c r="D625" s="174"/>
      <c r="E625" s="138"/>
      <c r="I625" s="1" t="str">
        <v>Tungsten - Insoluble compounds</v>
      </c>
      <c r="J625" s="1" t="str">
        <v>Tungsten - Insoluble compounds</v>
      </c>
      <c r="K625" s="1" t="str">
        <v>Tungsten - Insoluble compounds</v>
      </c>
      <c r="L625" s="1" t="str">
        <v>Tungsten - Insoluble compounds</v>
      </c>
      <c r="M625" s="1" t="str">
        <v>Tungsten - Insoluble compounds</v>
      </c>
      <c r="N625" s="1" t="str">
        <v>Tungsten - Insoluble compounds</v>
      </c>
      <c r="O625" s="1" t="str">
        <v>Tungsten - Insoluble compounds</v>
      </c>
      <c r="P625" s="1" t="str">
        <v>Tungsten - Insoluble compounds</v>
      </c>
      <c r="Q625" s="1" t="str">
        <v>Tungsten - Insoluble compounds</v>
      </c>
      <c r="R625" s="1" t="str">
        <v>Tungsten - Insoluble compounds</v>
      </c>
      <c r="S625" s="1" t="str">
        <v>Tungsten - Insoluble compounds</v>
      </c>
      <c r="T625" s="1" t="str">
        <v>Tungsten - Insoluble compounds</v>
      </c>
      <c r="U625" s="1" t="str">
        <v>Tungsten - Insoluble compounds</v>
      </c>
      <c r="V625" s="1" t="str">
        <v>Tungsten - Insoluble compounds</v>
      </c>
      <c r="W625" s="1" t="str">
        <v>Tungsten - Insoluble compounds</v>
      </c>
      <c r="X625" s="1" t="str">
        <v>Tungsten - Insoluble compounds</v>
      </c>
      <c r="Y625" s="1" t="str">
        <v>Tungsten - Insoluble compounds</v>
      </c>
      <c r="Z625" s="1" t="str">
        <v>Tungsten - Insoluble compounds</v>
      </c>
      <c r="AA625" s="1" t="str">
        <v>Tungsten - Insoluble compounds</v>
      </c>
      <c r="AB625" s="1" t="str">
        <v>Tungsten - Insoluble compounds</v>
      </c>
    </row>
    <row r="626" spans="1:28" x14ac:dyDescent="0.2">
      <c r="A626" s="340" t="s">
        <v>833</v>
      </c>
      <c r="B626" s="174" t="s">
        <v>834</v>
      </c>
      <c r="C626" s="174">
        <v>556</v>
      </c>
      <c r="D626" s="174"/>
      <c r="E626" s="138"/>
      <c r="I626" s="1" t="str">
        <v>Tungsten - Soluble compounds</v>
      </c>
      <c r="J626" s="1" t="str">
        <v>Tungsten - Soluble compounds</v>
      </c>
      <c r="K626" s="1" t="str">
        <v>Tungsten - Soluble compounds</v>
      </c>
      <c r="L626" s="1" t="str">
        <v>Tungsten - Soluble compounds</v>
      </c>
      <c r="M626" s="1" t="str">
        <v>Tungsten - Soluble compounds</v>
      </c>
      <c r="N626" s="1" t="str">
        <v>Tungsten - Soluble compounds</v>
      </c>
      <c r="O626" s="1" t="str">
        <v>Tungsten - Soluble compounds</v>
      </c>
      <c r="P626" s="1" t="str">
        <v>Tungsten - Soluble compounds</v>
      </c>
      <c r="Q626" s="1" t="str">
        <v>Tungsten - Soluble compounds</v>
      </c>
      <c r="R626" s="1" t="str">
        <v>Tungsten - Soluble compounds</v>
      </c>
      <c r="S626" s="1" t="str">
        <v>Tungsten - Soluble compounds</v>
      </c>
      <c r="T626" s="1" t="str">
        <v>Tungsten - Soluble compounds</v>
      </c>
      <c r="U626" s="1" t="str">
        <v>Tungsten - Soluble compounds</v>
      </c>
      <c r="V626" s="1" t="str">
        <v>Tungsten - Soluble compounds</v>
      </c>
      <c r="W626" s="1" t="str">
        <v>Tungsten - Soluble compounds</v>
      </c>
      <c r="X626" s="1" t="str">
        <v>Tungsten - Soluble compounds</v>
      </c>
      <c r="Y626" s="1" t="str">
        <v>Tungsten - Soluble compounds</v>
      </c>
      <c r="Z626" s="1" t="str">
        <v>Tungsten - Soluble compounds</v>
      </c>
      <c r="AA626" s="1" t="str">
        <v>Tungsten - Soluble compounds</v>
      </c>
      <c r="AB626" s="1" t="str">
        <v>Tungsten - Soluble compounds</v>
      </c>
    </row>
    <row r="627" spans="1:28" x14ac:dyDescent="0.2">
      <c r="A627" s="340" t="s">
        <v>928</v>
      </c>
      <c r="B627" s="174" t="s">
        <v>835</v>
      </c>
      <c r="C627" s="174">
        <v>0.2</v>
      </c>
      <c r="D627" s="174"/>
      <c r="E627" s="138"/>
      <c r="I627" s="1" t="str">
        <v>Turpentine</v>
      </c>
      <c r="J627" s="1" t="str">
        <v>Turpentine</v>
      </c>
      <c r="K627" s="1" t="str">
        <v>Turpentine</v>
      </c>
      <c r="L627" s="1" t="str">
        <v>Turpentine</v>
      </c>
      <c r="M627" s="1" t="str">
        <v>Turpentine</v>
      </c>
      <c r="N627" s="1" t="str">
        <v>Turpentine</v>
      </c>
      <c r="O627" s="1" t="str">
        <v>Turpentine</v>
      </c>
      <c r="P627" s="1" t="str">
        <v>Turpentine</v>
      </c>
      <c r="Q627" s="1" t="str">
        <v>Turpentine</v>
      </c>
      <c r="R627" s="1" t="str">
        <v>Turpentine</v>
      </c>
      <c r="S627" s="1" t="str">
        <v>Turpentine</v>
      </c>
      <c r="T627" s="1" t="str">
        <v>Turpentine</v>
      </c>
      <c r="U627" s="1" t="str">
        <v>Turpentine</v>
      </c>
      <c r="V627" s="1" t="str">
        <v>Turpentine</v>
      </c>
      <c r="W627" s="1" t="str">
        <v>Turpentine</v>
      </c>
      <c r="X627" s="1" t="str">
        <v>Turpentine</v>
      </c>
      <c r="Y627" s="1" t="str">
        <v>Turpentine</v>
      </c>
      <c r="Z627" s="1" t="str">
        <v>Turpentine</v>
      </c>
      <c r="AA627" s="1" t="str">
        <v>Turpentine</v>
      </c>
      <c r="AB627" s="1" t="str">
        <v>Turpentine</v>
      </c>
    </row>
    <row r="628" spans="1:28" x14ac:dyDescent="0.2">
      <c r="A628" s="340" t="s">
        <v>927</v>
      </c>
      <c r="B628" s="174" t="s">
        <v>836</v>
      </c>
      <c r="C628" s="174">
        <v>176</v>
      </c>
      <c r="D628" s="174"/>
      <c r="E628" s="138"/>
      <c r="I628" s="1" t="str">
        <v>Uranium (natural) Soluble and Insoluble compounds</v>
      </c>
      <c r="J628" s="1" t="str">
        <v>Uranium (natural) Soluble and Insoluble compounds</v>
      </c>
      <c r="K628" s="1" t="str">
        <v>Uranium (natural) Soluble and Insoluble compounds</v>
      </c>
      <c r="L628" s="1" t="str">
        <v>Uranium (natural) Soluble and Insoluble compounds</v>
      </c>
      <c r="M628" s="1" t="str">
        <v>Uranium (natural) Soluble and Insoluble compounds</v>
      </c>
      <c r="N628" s="1" t="str">
        <v>Uranium (natural) Soluble and Insoluble compounds</v>
      </c>
      <c r="O628" s="1" t="str">
        <v>Uranium (natural) Soluble and Insoluble compounds</v>
      </c>
      <c r="P628" s="1" t="str">
        <v>Uranium (natural) Soluble and Insoluble compounds</v>
      </c>
      <c r="Q628" s="1" t="str">
        <v>Uranium (natural) Soluble and Insoluble compounds</v>
      </c>
      <c r="R628" s="1" t="str">
        <v>Uranium (natural) Soluble and Insoluble compounds</v>
      </c>
      <c r="S628" s="1" t="str">
        <v>Uranium (natural) Soluble and Insoluble compounds</v>
      </c>
      <c r="T628" s="1" t="str">
        <v>Uranium (natural) Soluble and Insoluble compounds</v>
      </c>
      <c r="U628" s="1" t="str">
        <v>Uranium (natural) Soluble and Insoluble compounds</v>
      </c>
      <c r="V628" s="1" t="str">
        <v>Uranium (natural) Soluble and Insoluble compounds</v>
      </c>
      <c r="W628" s="1" t="str">
        <v>Uranium (natural) Soluble and Insoluble compounds</v>
      </c>
      <c r="X628" s="1" t="str">
        <v>Uranium (natural) Soluble and Insoluble compounds</v>
      </c>
      <c r="Y628" s="1" t="str">
        <v>Uranium (natural) Soluble and Insoluble compounds</v>
      </c>
      <c r="Z628" s="1" t="str">
        <v>Uranium (natural) Soluble and Insoluble compounds</v>
      </c>
      <c r="AA628" s="1" t="str">
        <v>Uranium (natural) Soluble and Insoluble compounds</v>
      </c>
      <c r="AB628" s="1" t="str">
        <v>Uranium (natural) Soluble and Insoluble compounds</v>
      </c>
    </row>
    <row r="629" spans="1:28" x14ac:dyDescent="0.2">
      <c r="A629" s="340" t="s">
        <v>1457</v>
      </c>
      <c r="B629" s="174" t="s">
        <v>837</v>
      </c>
      <c r="C629" s="174">
        <v>0.05</v>
      </c>
      <c r="D629" s="174"/>
      <c r="E629" s="138"/>
      <c r="I629" s="1" t="str">
        <v>Vanadium pentoxide</v>
      </c>
      <c r="J629" s="1" t="str">
        <v>Vanadium pentoxide</v>
      </c>
      <c r="K629" s="1" t="str">
        <v>Vanadium pentoxide</v>
      </c>
      <c r="L629" s="1" t="str">
        <v>Vanadium pentoxide</v>
      </c>
      <c r="M629" s="1" t="str">
        <v>Vanadium pentoxide</v>
      </c>
      <c r="N629" s="1" t="str">
        <v>Vanadium pentoxide</v>
      </c>
      <c r="O629" s="1" t="str">
        <v>Vanadium pentoxide</v>
      </c>
      <c r="P629" s="1" t="str">
        <v>Vanadium pentoxide</v>
      </c>
      <c r="Q629" s="1" t="str">
        <v>Vanadium pentoxide</v>
      </c>
      <c r="R629" s="1" t="str">
        <v>Vanadium pentoxide</v>
      </c>
      <c r="S629" s="1" t="str">
        <v>Vanadium pentoxide</v>
      </c>
      <c r="T629" s="1" t="str">
        <v>Vanadium pentoxide</v>
      </c>
      <c r="U629" s="1" t="str">
        <v>Vanadium pentoxide</v>
      </c>
      <c r="V629" s="1" t="str">
        <v>Vanadium pentoxide</v>
      </c>
      <c r="W629" s="1" t="str">
        <v>Vanadium pentoxide</v>
      </c>
      <c r="X629" s="1" t="str">
        <v>Vanadium pentoxide</v>
      </c>
      <c r="Y629" s="1" t="str">
        <v>Vanadium pentoxide</v>
      </c>
      <c r="Z629" s="1" t="str">
        <v>Vanadium pentoxide</v>
      </c>
      <c r="AA629" s="1" t="str">
        <v>Vanadium pentoxide</v>
      </c>
      <c r="AB629" s="1" t="str">
        <v>Vanadium pentoxide</v>
      </c>
    </row>
    <row r="630" spans="1:28" x14ac:dyDescent="0.2">
      <c r="A630" s="340" t="s">
        <v>838</v>
      </c>
      <c r="B630" s="174" t="s">
        <v>2123</v>
      </c>
      <c r="C630" s="174">
        <v>10</v>
      </c>
      <c r="D630" s="174"/>
      <c r="E630" s="138"/>
      <c r="I630" s="1" t="str">
        <v>Vegetable oil mists</v>
      </c>
      <c r="J630" s="1" t="str">
        <v>Vegetable oil mists</v>
      </c>
      <c r="K630" s="1" t="str">
        <v>Vegetable oil mists</v>
      </c>
      <c r="L630" s="1" t="str">
        <v>Vegetable oil mists</v>
      </c>
      <c r="M630" s="1" t="str">
        <v>Vegetable oil mists</v>
      </c>
      <c r="N630" s="1" t="str">
        <v>Vegetable oil mists</v>
      </c>
      <c r="O630" s="1" t="str">
        <v>Vegetable oil mists</v>
      </c>
      <c r="P630" s="1" t="str">
        <v>Vegetable oil mists</v>
      </c>
      <c r="Q630" s="1" t="str">
        <v>Vegetable oil mists</v>
      </c>
      <c r="R630" s="1" t="str">
        <v>Vegetable oil mists</v>
      </c>
      <c r="S630" s="1" t="str">
        <v>Vegetable oil mists</v>
      </c>
      <c r="T630" s="1" t="str">
        <v>Vegetable oil mists</v>
      </c>
      <c r="U630" s="1" t="str">
        <v>Vegetable oil mists</v>
      </c>
      <c r="V630" s="1" t="str">
        <v>Vegetable oil mists</v>
      </c>
      <c r="W630" s="1" t="str">
        <v>Vegetable oil mists</v>
      </c>
      <c r="X630" s="1" t="str">
        <v>Vegetable oil mists</v>
      </c>
      <c r="Y630" s="1" t="str">
        <v>Vegetable oil mists</v>
      </c>
      <c r="Z630" s="1" t="str">
        <v>Vegetable oil mists</v>
      </c>
      <c r="AA630" s="1" t="str">
        <v>Vegetable oil mists</v>
      </c>
      <c r="AB630" s="1" t="str">
        <v>Vegetable oil mists</v>
      </c>
    </row>
    <row r="631" spans="1:28" x14ac:dyDescent="0.2">
      <c r="A631" s="340" t="s">
        <v>926</v>
      </c>
      <c r="B631" s="174" t="s">
        <v>2123</v>
      </c>
      <c r="C631" s="174">
        <v>85</v>
      </c>
      <c r="D631" s="174"/>
      <c r="E631" s="138"/>
      <c r="I631" s="1" t="str">
        <v>Vinyl benzene</v>
      </c>
      <c r="J631" s="1" t="str">
        <v>Vinyl benzene</v>
      </c>
      <c r="K631" s="1" t="str">
        <v>Vinyl benzene</v>
      </c>
      <c r="L631" s="1" t="str">
        <v>Vinyl benzene</v>
      </c>
      <c r="M631" s="1" t="str">
        <v>Vinyl benzene</v>
      </c>
      <c r="N631" s="1" t="str">
        <v>Vinyl benzene</v>
      </c>
      <c r="O631" s="1" t="str">
        <v>Vinyl benzene</v>
      </c>
      <c r="P631" s="1" t="str">
        <v>Vinyl benzene</v>
      </c>
      <c r="Q631" s="1" t="str">
        <v>Vinyl benzene</v>
      </c>
      <c r="R631" s="1" t="str">
        <v>Vinyl benzene</v>
      </c>
      <c r="S631" s="1" t="str">
        <v>Vinyl benzene</v>
      </c>
      <c r="T631" s="1" t="str">
        <v>Vinyl benzene</v>
      </c>
      <c r="U631" s="1" t="str">
        <v>Vinyl benzene</v>
      </c>
      <c r="V631" s="1" t="str">
        <v>Vinyl benzene</v>
      </c>
      <c r="W631" s="1" t="str">
        <v>Vinyl benzene</v>
      </c>
      <c r="X631" s="1" t="str">
        <v>Vinyl benzene</v>
      </c>
      <c r="Y631" s="1" t="str">
        <v>Vinyl benzene</v>
      </c>
      <c r="Z631" s="1" t="str">
        <v>Vinyl benzene</v>
      </c>
      <c r="AA631" s="1" t="str">
        <v>Vinyl benzene</v>
      </c>
      <c r="AB631" s="1" t="str">
        <v>Vinyl benzene</v>
      </c>
    </row>
    <row r="632" spans="1:28" x14ac:dyDescent="0.2">
      <c r="A632" s="340" t="s">
        <v>1636</v>
      </c>
      <c r="B632" s="174" t="s">
        <v>2223</v>
      </c>
      <c r="C632" s="174">
        <v>22</v>
      </c>
      <c r="D632" s="174"/>
      <c r="E632" s="138"/>
      <c r="I632" s="1" t="str">
        <v>Vinyl bromide</v>
      </c>
      <c r="J632" s="1" t="str">
        <v>Vinyl bromide</v>
      </c>
      <c r="K632" s="1" t="str">
        <v>Vinyl bromide</v>
      </c>
      <c r="L632" s="1" t="str">
        <v>Vinyl bromide</v>
      </c>
      <c r="M632" s="1" t="str">
        <v>Vinyl bromide</v>
      </c>
      <c r="N632" s="1" t="str">
        <v>Vinyl bromide</v>
      </c>
      <c r="O632" s="1" t="str">
        <v>Vinyl bromide</v>
      </c>
      <c r="P632" s="1" t="str">
        <v>Vinyl bromide</v>
      </c>
      <c r="Q632" s="1" t="str">
        <v>Vinyl bromide</v>
      </c>
      <c r="R632" s="1" t="str">
        <v>Vinyl bromide</v>
      </c>
      <c r="S632" s="1" t="str">
        <v>Vinyl bromide</v>
      </c>
      <c r="T632" s="1" t="str">
        <v>Vinyl bromide</v>
      </c>
      <c r="U632" s="1" t="str">
        <v>Vinyl bromide</v>
      </c>
      <c r="V632" s="1" t="str">
        <v>Vinyl bromide</v>
      </c>
      <c r="W632" s="1" t="str">
        <v>Vinyl bromide</v>
      </c>
      <c r="X632" s="1" t="str">
        <v>Vinyl bromide</v>
      </c>
      <c r="Y632" s="1" t="str">
        <v>Vinyl bromide</v>
      </c>
      <c r="Z632" s="1" t="str">
        <v>Vinyl bromide</v>
      </c>
      <c r="AA632" s="1" t="str">
        <v>Vinyl bromide</v>
      </c>
      <c r="AB632" s="1" t="str">
        <v>Vinyl bromide</v>
      </c>
    </row>
    <row r="633" spans="1:28" x14ac:dyDescent="0.2">
      <c r="A633" s="340" t="s">
        <v>2224</v>
      </c>
      <c r="B633" s="174" t="s">
        <v>2123</v>
      </c>
      <c r="C633" s="174">
        <v>4.3</v>
      </c>
      <c r="D633" s="174"/>
      <c r="E633" s="138"/>
      <c r="I633" s="1" t="str">
        <v>Vinyl cyanide</v>
      </c>
      <c r="J633" s="1" t="str">
        <v>Vinyl cyanide</v>
      </c>
      <c r="K633" s="1" t="str">
        <v>Vinyl cyanide</v>
      </c>
      <c r="L633" s="1" t="str">
        <v>Vinyl cyanide</v>
      </c>
      <c r="M633" s="1" t="str">
        <v>Vinyl cyanide</v>
      </c>
      <c r="N633" s="1" t="str">
        <v>Vinyl cyanide</v>
      </c>
      <c r="O633" s="1" t="str">
        <v>Vinyl cyanide</v>
      </c>
      <c r="P633" s="1" t="str">
        <v>Vinyl cyanide</v>
      </c>
      <c r="Q633" s="1" t="str">
        <v>Vinyl cyanide</v>
      </c>
      <c r="R633" s="1" t="str">
        <v>Vinyl cyanide</v>
      </c>
      <c r="S633" s="1" t="str">
        <v>Vinyl cyanide</v>
      </c>
      <c r="T633" s="1" t="str">
        <v>Vinyl cyanide</v>
      </c>
      <c r="U633" s="1" t="str">
        <v>Vinyl cyanide</v>
      </c>
      <c r="V633" s="1" t="str">
        <v>Vinyl cyanide</v>
      </c>
      <c r="W633" s="1" t="str">
        <v>Vinyl cyanide</v>
      </c>
      <c r="X633" s="1" t="str">
        <v>Vinyl cyanide</v>
      </c>
      <c r="Y633" s="1" t="str">
        <v>Vinyl cyanide</v>
      </c>
      <c r="Z633" s="1" t="str">
        <v>Vinyl cyanide</v>
      </c>
      <c r="AA633" s="1" t="str">
        <v>Vinyl cyanide</v>
      </c>
      <c r="AB633" s="1" t="str">
        <v>Vinyl cyanide</v>
      </c>
    </row>
    <row r="634" spans="1:28" x14ac:dyDescent="0.2">
      <c r="A634" s="340" t="s">
        <v>839</v>
      </c>
      <c r="B634" s="174" t="s">
        <v>840</v>
      </c>
      <c r="C634" s="174">
        <v>0.44</v>
      </c>
      <c r="D634" s="174"/>
      <c r="E634" s="138"/>
      <c r="I634" s="1" t="str">
        <v>Vinyl cyclohexene dioxide</v>
      </c>
      <c r="J634" s="1" t="str">
        <v>Vinyl cyclohexene dioxide</v>
      </c>
      <c r="K634" s="1" t="str">
        <v>Vinyl cyclohexene dioxide</v>
      </c>
      <c r="L634" s="1" t="str">
        <v>Vinyl cyclohexene dioxide</v>
      </c>
      <c r="M634" s="1" t="str">
        <v>Vinyl cyclohexene dioxide</v>
      </c>
      <c r="N634" s="1" t="str">
        <v>Vinyl cyclohexene dioxide</v>
      </c>
      <c r="O634" s="1" t="str">
        <v>Vinyl cyclohexene dioxide</v>
      </c>
      <c r="P634" s="1" t="str">
        <v>Vinyl cyclohexene dioxide</v>
      </c>
      <c r="Q634" s="1" t="str">
        <v>Vinyl cyclohexene dioxide</v>
      </c>
      <c r="R634" s="1" t="str">
        <v>Vinyl cyclohexene dioxide</v>
      </c>
      <c r="S634" s="1" t="str">
        <v>Vinyl cyclohexene dioxide</v>
      </c>
      <c r="T634" s="1" t="str">
        <v>Vinyl cyclohexene dioxide</v>
      </c>
      <c r="U634" s="1" t="str">
        <v>Vinyl cyclohexene dioxide</v>
      </c>
      <c r="V634" s="1" t="str">
        <v>Vinyl cyclohexene dioxide</v>
      </c>
      <c r="W634" s="1" t="str">
        <v>Vinyl cyclohexene dioxide</v>
      </c>
      <c r="X634" s="1" t="str">
        <v>Vinyl cyclohexene dioxide</v>
      </c>
      <c r="Y634" s="1" t="str">
        <v>Vinyl cyclohexene dioxide</v>
      </c>
      <c r="Z634" s="1" t="str">
        <v>Vinyl cyclohexene dioxide</v>
      </c>
      <c r="AA634" s="1" t="str">
        <v>Vinyl cyclohexene dioxide</v>
      </c>
      <c r="AB634" s="1" t="str">
        <v>Vinyl cyclohexene dioxide</v>
      </c>
    </row>
    <row r="635" spans="1:28" x14ac:dyDescent="0.2">
      <c r="A635" s="340" t="s">
        <v>2225</v>
      </c>
      <c r="B635" s="174" t="s">
        <v>841</v>
      </c>
      <c r="C635" s="174">
        <v>0.56999999999999995</v>
      </c>
      <c r="D635" s="174"/>
      <c r="E635" s="138"/>
      <c r="I635" s="1" t="str">
        <v>Vinyl toluene</v>
      </c>
      <c r="J635" s="1" t="str">
        <v>Vinyl toluene</v>
      </c>
      <c r="K635" s="1" t="str">
        <v>Vinyl toluene</v>
      </c>
      <c r="L635" s="1" t="str">
        <v>Vinyl toluene</v>
      </c>
      <c r="M635" s="1" t="str">
        <v>Vinyl toluene</v>
      </c>
      <c r="N635" s="1" t="str">
        <v>Vinyl toluene</v>
      </c>
      <c r="O635" s="1" t="str">
        <v>Vinyl toluene</v>
      </c>
      <c r="P635" s="1" t="str">
        <v>Vinyl toluene</v>
      </c>
      <c r="Q635" s="1" t="str">
        <v>Vinyl toluene</v>
      </c>
      <c r="R635" s="1" t="str">
        <v>Vinyl toluene</v>
      </c>
      <c r="S635" s="1" t="str">
        <v>Vinyl toluene</v>
      </c>
      <c r="T635" s="1" t="str">
        <v>Vinyl toluene</v>
      </c>
      <c r="U635" s="1" t="str">
        <v>Vinyl toluene</v>
      </c>
      <c r="V635" s="1" t="str">
        <v>Vinyl toluene</v>
      </c>
      <c r="W635" s="1" t="str">
        <v>Vinyl toluene</v>
      </c>
      <c r="X635" s="1" t="str">
        <v>Vinyl toluene</v>
      </c>
      <c r="Y635" s="1" t="str">
        <v>Vinyl toluene</v>
      </c>
      <c r="Z635" s="1" t="str">
        <v>Vinyl toluene</v>
      </c>
      <c r="AA635" s="1" t="str">
        <v>Vinyl toluene</v>
      </c>
      <c r="AB635" s="1" t="str">
        <v>Vinyl toluene</v>
      </c>
    </row>
    <row r="636" spans="1:28" x14ac:dyDescent="0.2">
      <c r="A636" s="340" t="s">
        <v>842</v>
      </c>
      <c r="B636" s="174" t="s">
        <v>877</v>
      </c>
      <c r="C636" s="174">
        <v>20</v>
      </c>
      <c r="D636" s="174"/>
      <c r="E636" s="138"/>
      <c r="I636" s="1" t="str">
        <v>Vinylidene chloride</v>
      </c>
      <c r="J636" s="1" t="str">
        <v>Vinylidene chloride</v>
      </c>
      <c r="K636" s="1" t="str">
        <v>Vinylidene chloride</v>
      </c>
      <c r="L636" s="1" t="str">
        <v>Vinylidene chloride</v>
      </c>
      <c r="M636" s="1" t="str">
        <v>Vinylidene chloride</v>
      </c>
      <c r="N636" s="1" t="str">
        <v>Vinylidene chloride</v>
      </c>
      <c r="O636" s="1" t="str">
        <v>Vinylidene chloride</v>
      </c>
      <c r="P636" s="1" t="str">
        <v>Vinylidene chloride</v>
      </c>
      <c r="Q636" s="1" t="str">
        <v>Vinylidene chloride</v>
      </c>
      <c r="R636" s="1" t="str">
        <v>Vinylidene chloride</v>
      </c>
      <c r="S636" s="1" t="str">
        <v>Vinylidene chloride</v>
      </c>
      <c r="T636" s="1" t="str">
        <v>Vinylidene chloride</v>
      </c>
      <c r="U636" s="1" t="str">
        <v>Vinylidene chloride</v>
      </c>
      <c r="V636" s="1" t="str">
        <v>Vinylidene chloride</v>
      </c>
      <c r="W636" s="1" t="str">
        <v>Vinylidene chloride</v>
      </c>
      <c r="X636" s="1" t="str">
        <v>Vinylidene chloride</v>
      </c>
      <c r="Y636" s="1" t="str">
        <v>Vinylidene chloride</v>
      </c>
      <c r="Z636" s="1" t="str">
        <v>Vinylidene chloride</v>
      </c>
      <c r="AA636" s="1" t="str">
        <v>Vinylidene chloride</v>
      </c>
      <c r="AB636" s="1" t="str">
        <v>Vinylidene chloride</v>
      </c>
    </row>
    <row r="637" spans="1:28" x14ac:dyDescent="0.2">
      <c r="A637" s="340" t="s">
        <v>1637</v>
      </c>
      <c r="B637" s="174" t="s">
        <v>2226</v>
      </c>
      <c r="C637" s="174">
        <v>242</v>
      </c>
      <c r="D637" s="174"/>
      <c r="E637" s="138"/>
      <c r="I637" s="1" t="str">
        <v>Warfarin</v>
      </c>
      <c r="J637" s="1" t="str">
        <v>Warfarin</v>
      </c>
      <c r="K637" s="1" t="str">
        <v>Warfarin</v>
      </c>
      <c r="L637" s="1" t="str">
        <v>Warfarin</v>
      </c>
      <c r="M637" s="1" t="str">
        <v>Warfarin</v>
      </c>
      <c r="N637" s="1" t="str">
        <v>Warfarin</v>
      </c>
      <c r="O637" s="1" t="str">
        <v>Warfarin</v>
      </c>
      <c r="P637" s="1" t="str">
        <v>Warfarin</v>
      </c>
      <c r="Q637" s="1" t="str">
        <v>Warfarin</v>
      </c>
      <c r="R637" s="1" t="str">
        <v>Warfarin</v>
      </c>
      <c r="S637" s="1" t="str">
        <v>Warfarin</v>
      </c>
      <c r="T637" s="1" t="str">
        <v>Warfarin</v>
      </c>
      <c r="U637" s="1" t="str">
        <v>Warfarin</v>
      </c>
      <c r="V637" s="1" t="str">
        <v>Warfarin</v>
      </c>
      <c r="W637" s="1" t="str">
        <v>Warfarin</v>
      </c>
      <c r="X637" s="1" t="str">
        <v>Warfarin</v>
      </c>
      <c r="Y637" s="1" t="str">
        <v>Warfarin</v>
      </c>
      <c r="Z637" s="1" t="str">
        <v>Warfarin</v>
      </c>
      <c r="AA637" s="1" t="str">
        <v>Warfarin</v>
      </c>
      <c r="AB637" s="1" t="str">
        <v>Warfarin</v>
      </c>
    </row>
    <row r="638" spans="1:28" x14ac:dyDescent="0.2">
      <c r="A638" s="340" t="s">
        <v>843</v>
      </c>
      <c r="B638" s="174" t="s">
        <v>844</v>
      </c>
      <c r="C638" s="174">
        <v>0.1</v>
      </c>
      <c r="D638" s="174"/>
      <c r="E638" s="138"/>
      <c r="I638" s="1" t="str">
        <v>Welding fumes</v>
      </c>
      <c r="J638" s="1" t="str">
        <v>Welding fumes</v>
      </c>
      <c r="K638" s="1" t="str">
        <v>Welding fumes</v>
      </c>
      <c r="L638" s="1" t="str">
        <v>Welding fumes</v>
      </c>
      <c r="M638" s="1" t="str">
        <v>Welding fumes</v>
      </c>
      <c r="N638" s="1" t="str">
        <v>Welding fumes</v>
      </c>
      <c r="O638" s="1" t="str">
        <v>Welding fumes</v>
      </c>
      <c r="P638" s="1" t="str">
        <v>Welding fumes</v>
      </c>
      <c r="Q638" s="1" t="str">
        <v>Welding fumes</v>
      </c>
      <c r="R638" s="1" t="str">
        <v>Welding fumes</v>
      </c>
      <c r="S638" s="1" t="str">
        <v>Welding fumes</v>
      </c>
      <c r="T638" s="1" t="str">
        <v>Welding fumes</v>
      </c>
      <c r="U638" s="1" t="str">
        <v>Welding fumes</v>
      </c>
      <c r="V638" s="1" t="str">
        <v>Welding fumes</v>
      </c>
      <c r="W638" s="1" t="str">
        <v>Welding fumes</v>
      </c>
      <c r="X638" s="1" t="str">
        <v>Welding fumes</v>
      </c>
      <c r="Y638" s="1" t="str">
        <v>Welding fumes</v>
      </c>
      <c r="Z638" s="1" t="str">
        <v>Welding fumes</v>
      </c>
      <c r="AA638" s="1" t="str">
        <v>Welding fumes</v>
      </c>
      <c r="AB638" s="1" t="str">
        <v>Welding fumes</v>
      </c>
    </row>
    <row r="639" spans="1:28" x14ac:dyDescent="0.2">
      <c r="A639" s="340" t="s">
        <v>925</v>
      </c>
      <c r="B639" s="174" t="s">
        <v>2123</v>
      </c>
      <c r="C639" s="255">
        <v>5</v>
      </c>
      <c r="D639" s="174"/>
      <c r="E639" s="138"/>
      <c r="I639" s="1" t="str">
        <v>Wood dust - Hard wood</v>
      </c>
      <c r="J639" s="1" t="str">
        <v>Wood dust - Hard wood</v>
      </c>
      <c r="K639" s="1" t="str">
        <v>Wood dust - Hard wood</v>
      </c>
      <c r="L639" s="1" t="str">
        <v>Wood dust - Hard wood</v>
      </c>
      <c r="M639" s="1" t="str">
        <v>Wood dust - Hard wood</v>
      </c>
      <c r="N639" s="1" t="str">
        <v>Wood dust - Hard wood</v>
      </c>
      <c r="O639" s="1" t="str">
        <v>Wood dust - Hard wood</v>
      </c>
      <c r="P639" s="1" t="str">
        <v>Wood dust - Hard wood</v>
      </c>
      <c r="Q639" s="1" t="str">
        <v>Wood dust - Hard wood</v>
      </c>
      <c r="R639" s="1" t="str">
        <v>Wood dust - Hard wood</v>
      </c>
      <c r="S639" s="1" t="str">
        <v>Wood dust - Hard wood</v>
      </c>
      <c r="T639" s="1" t="str">
        <v>Wood dust - Hard wood</v>
      </c>
      <c r="U639" s="1" t="str">
        <v>Wood dust - Hard wood</v>
      </c>
      <c r="V639" s="1" t="str">
        <v>Wood dust - Hard wood</v>
      </c>
      <c r="W639" s="1" t="str">
        <v>Wood dust - Hard wood</v>
      </c>
      <c r="X639" s="1" t="str">
        <v>Wood dust - Hard wood</v>
      </c>
      <c r="Y639" s="1" t="str">
        <v>Wood dust - Hard wood</v>
      </c>
      <c r="Z639" s="1" t="str">
        <v>Wood dust - Hard wood</v>
      </c>
      <c r="AA639" s="1" t="str">
        <v>Wood dust - Hard wood</v>
      </c>
      <c r="AB639" s="1" t="str">
        <v>Wood dust - Hard wood</v>
      </c>
    </row>
    <row r="640" spans="1:28" x14ac:dyDescent="0.2">
      <c r="A640" s="340" t="s">
        <v>924</v>
      </c>
      <c r="B640" s="174" t="s">
        <v>2123</v>
      </c>
      <c r="C640" s="174">
        <v>1</v>
      </c>
      <c r="D640" s="174" t="s">
        <v>846</v>
      </c>
      <c r="E640" s="138"/>
      <c r="I640" s="1" t="str">
        <v>Wood dust - Soft wood</v>
      </c>
      <c r="J640" s="1" t="str">
        <v>Wood dust - Soft wood</v>
      </c>
      <c r="K640" s="1" t="str">
        <v>Wood dust - Soft wood</v>
      </c>
      <c r="L640" s="1" t="str">
        <v>Wood dust - Soft wood</v>
      </c>
      <c r="M640" s="1" t="str">
        <v>Wood dust - Soft wood</v>
      </c>
      <c r="N640" s="1" t="str">
        <v>Wood dust - Soft wood</v>
      </c>
      <c r="O640" s="1" t="str">
        <v>Wood dust - Soft wood</v>
      </c>
      <c r="P640" s="1" t="str">
        <v>Wood dust - Soft wood</v>
      </c>
      <c r="Q640" s="1" t="str">
        <v>Wood dust - Soft wood</v>
      </c>
      <c r="R640" s="1" t="str">
        <v>Wood dust - Soft wood</v>
      </c>
      <c r="S640" s="1" t="str">
        <v>Wood dust - Soft wood</v>
      </c>
      <c r="T640" s="1" t="str">
        <v>Wood dust - Soft wood</v>
      </c>
      <c r="U640" s="1" t="str">
        <v>Wood dust - Soft wood</v>
      </c>
      <c r="V640" s="1" t="str">
        <v>Wood dust - Soft wood</v>
      </c>
      <c r="W640" s="1" t="str">
        <v>Wood dust - Soft wood</v>
      </c>
      <c r="X640" s="1" t="str">
        <v>Wood dust - Soft wood</v>
      </c>
      <c r="Y640" s="1" t="str">
        <v>Wood dust - Soft wood</v>
      </c>
      <c r="Z640" s="1" t="str">
        <v>Wood dust - Soft wood</v>
      </c>
      <c r="AA640" s="1" t="str">
        <v>Wood dust - Soft wood</v>
      </c>
      <c r="AB640" s="1" t="str">
        <v>Wood dust - Soft wood</v>
      </c>
    </row>
    <row r="641" spans="1:28" x14ac:dyDescent="0.2">
      <c r="A641" s="340" t="s">
        <v>923</v>
      </c>
      <c r="B641" s="174" t="s">
        <v>2123</v>
      </c>
      <c r="C641" s="174">
        <v>5</v>
      </c>
      <c r="D641" s="174"/>
      <c r="E641" s="138"/>
      <c r="I641" s="1" t="str">
        <v>Xylene (o-,m-, p-isomers)</v>
      </c>
      <c r="J641" s="1" t="str">
        <v>Xylene (o-,m-, p-isomers)</v>
      </c>
      <c r="K641" s="1" t="str">
        <v>Xylene (o-,m-, p-isomers)</v>
      </c>
      <c r="L641" s="1" t="str">
        <v>Xylene (o-,m-, p-isomers)</v>
      </c>
      <c r="M641" s="1" t="str">
        <v>Xylene (o-,m-, p-isomers)</v>
      </c>
      <c r="N641" s="1" t="str">
        <v>Xylene (o-,m-, p-isomers)</v>
      </c>
      <c r="O641" s="1" t="str">
        <v>Xylene (o-,m-, p-isomers)</v>
      </c>
      <c r="P641" s="1" t="str">
        <v>Xylene (o-,m-, p-isomers)</v>
      </c>
      <c r="Q641" s="1" t="str">
        <v>Xylene (o-,m-, p-isomers)</v>
      </c>
      <c r="R641" s="1" t="str">
        <v>Xylene (o-,m-, p-isomers)</v>
      </c>
      <c r="S641" s="1" t="str">
        <v>Xylene (o-,m-, p-isomers)</v>
      </c>
      <c r="T641" s="1" t="str">
        <v>Xylene (o-,m-, p-isomers)</v>
      </c>
      <c r="U641" s="1" t="str">
        <v>Xylene (o-,m-, p-isomers)</v>
      </c>
      <c r="V641" s="1" t="str">
        <v>Xylene (o-,m-, p-isomers)</v>
      </c>
      <c r="W641" s="1" t="str">
        <v>Xylene (o-,m-, p-isomers)</v>
      </c>
      <c r="X641" s="1" t="str">
        <v>Xylene (o-,m-, p-isomers)</v>
      </c>
      <c r="Y641" s="1" t="str">
        <v>Xylene (o-,m-, p-isomers)</v>
      </c>
      <c r="Z641" s="1" t="str">
        <v>Xylene (o-,m-, p-isomers)</v>
      </c>
      <c r="AA641" s="1" t="str">
        <v>Xylene (o-,m-, p-isomers)</v>
      </c>
      <c r="AB641" s="1" t="str">
        <v>Xylene (o-,m-, p-isomers)</v>
      </c>
    </row>
    <row r="642" spans="1:28" x14ac:dyDescent="0.2">
      <c r="A642" s="340" t="s">
        <v>1638</v>
      </c>
      <c r="B642" s="175" t="s">
        <v>879</v>
      </c>
      <c r="C642" s="174">
        <v>434</v>
      </c>
      <c r="D642" s="174"/>
      <c r="E642" s="138"/>
      <c r="I642" s="1" t="str">
        <v>Xylidine (mixed isomers)</v>
      </c>
      <c r="J642" s="1" t="str">
        <v>Xylidine (mixed isomers)</v>
      </c>
      <c r="K642" s="1" t="str">
        <v>Xylidine (mixed isomers)</v>
      </c>
      <c r="L642" s="1" t="str">
        <v>Xylidine (mixed isomers)</v>
      </c>
      <c r="M642" s="1" t="str">
        <v>Xylidine (mixed isomers)</v>
      </c>
      <c r="N642" s="1" t="str">
        <v>Xylidine (mixed isomers)</v>
      </c>
      <c r="O642" s="1" t="str">
        <v>Xylidine (mixed isomers)</v>
      </c>
      <c r="P642" s="1" t="str">
        <v>Xylidine (mixed isomers)</v>
      </c>
      <c r="Q642" s="1" t="str">
        <v>Xylidine (mixed isomers)</v>
      </c>
      <c r="R642" s="1" t="str">
        <v>Xylidine (mixed isomers)</v>
      </c>
      <c r="S642" s="1" t="str">
        <v>Xylidine (mixed isomers)</v>
      </c>
      <c r="T642" s="1" t="str">
        <v>Xylidine (mixed isomers)</v>
      </c>
      <c r="U642" s="1" t="str">
        <v>Xylidine (mixed isomers)</v>
      </c>
      <c r="V642" s="1" t="str">
        <v>Xylidine (mixed isomers)</v>
      </c>
      <c r="W642" s="1" t="str">
        <v>Xylidine (mixed isomers)</v>
      </c>
      <c r="X642" s="1" t="str">
        <v>Xylidine (mixed isomers)</v>
      </c>
      <c r="Y642" s="1" t="str">
        <v>Xylidine (mixed isomers)</v>
      </c>
      <c r="Z642" s="1" t="str">
        <v>Xylidine (mixed isomers)</v>
      </c>
      <c r="AA642" s="1" t="str">
        <v>Xylidine (mixed isomers)</v>
      </c>
      <c r="AB642" s="1" t="str">
        <v>Xylidine (mixed isomers)</v>
      </c>
    </row>
    <row r="643" spans="1:28" x14ac:dyDescent="0.2">
      <c r="A643" s="340" t="s">
        <v>922</v>
      </c>
      <c r="B643" s="174" t="s">
        <v>845</v>
      </c>
      <c r="C643" s="174">
        <v>0.1</v>
      </c>
      <c r="D643" s="174"/>
      <c r="E643" s="138"/>
      <c r="I643" s="1" t="str">
        <v>Yttrium metal and compounds, as Y</v>
      </c>
      <c r="J643" s="1" t="str">
        <v>Yttrium metal and compounds, as Y</v>
      </c>
      <c r="K643" s="1" t="str">
        <v>Yttrium metal and compounds, as Y</v>
      </c>
      <c r="L643" s="1" t="str">
        <v>Yttrium metal and compounds, as Y</v>
      </c>
      <c r="M643" s="1" t="str">
        <v>Yttrium metal and compounds, as Y</v>
      </c>
      <c r="N643" s="1" t="str">
        <v>Yttrium metal and compounds, as Y</v>
      </c>
      <c r="O643" s="1" t="str">
        <v>Yttrium metal and compounds, as Y</v>
      </c>
      <c r="P643" s="1" t="str">
        <v>Yttrium metal and compounds, as Y</v>
      </c>
      <c r="Q643" s="1" t="str">
        <v>Yttrium metal and compounds, as Y</v>
      </c>
      <c r="R643" s="1" t="str">
        <v>Yttrium metal and compounds, as Y</v>
      </c>
      <c r="S643" s="1" t="str">
        <v>Yttrium metal and compounds, as Y</v>
      </c>
      <c r="T643" s="1" t="str">
        <v>Yttrium metal and compounds, as Y</v>
      </c>
      <c r="U643" s="1" t="str">
        <v>Yttrium metal and compounds, as Y</v>
      </c>
      <c r="V643" s="1" t="str">
        <v>Yttrium metal and compounds, as Y</v>
      </c>
      <c r="W643" s="1" t="str">
        <v>Yttrium metal and compounds, as Y</v>
      </c>
      <c r="X643" s="1" t="str">
        <v>Yttrium metal and compounds, as Y</v>
      </c>
      <c r="Y643" s="1" t="str">
        <v>Yttrium metal and compounds, as Y</v>
      </c>
      <c r="Z643" s="1" t="str">
        <v>Yttrium metal and compounds, as Y</v>
      </c>
      <c r="AA643" s="1" t="str">
        <v>Yttrium metal and compounds, as Y</v>
      </c>
      <c r="AB643" s="1" t="str">
        <v>Yttrium metal and compounds, as Y</v>
      </c>
    </row>
    <row r="644" spans="1:28" x14ac:dyDescent="0.2">
      <c r="A644" s="340" t="s">
        <v>847</v>
      </c>
      <c r="B644" s="174" t="s">
        <v>848</v>
      </c>
      <c r="C644" s="174">
        <v>2.5</v>
      </c>
      <c r="D644" s="174"/>
      <c r="E644" s="138"/>
      <c r="I644" s="1" t="str">
        <v>Zinc chloride fume</v>
      </c>
      <c r="J644" s="1" t="str">
        <v>Zinc chloride fume</v>
      </c>
      <c r="K644" s="1" t="str">
        <v>Zinc chloride fume</v>
      </c>
      <c r="L644" s="1" t="str">
        <v>Zinc chloride fume</v>
      </c>
      <c r="M644" s="1" t="str">
        <v>Zinc chloride fume</v>
      </c>
      <c r="N644" s="1" t="str">
        <v>Zinc chloride fume</v>
      </c>
      <c r="O644" s="1" t="str">
        <v>Zinc chloride fume</v>
      </c>
      <c r="P644" s="1" t="str">
        <v>Zinc chloride fume</v>
      </c>
      <c r="Q644" s="1" t="str">
        <v>Zinc chloride fume</v>
      </c>
      <c r="R644" s="1" t="str">
        <v>Zinc chloride fume</v>
      </c>
      <c r="S644" s="1" t="str">
        <v>Zinc chloride fume</v>
      </c>
      <c r="T644" s="1" t="str">
        <v>Zinc chloride fume</v>
      </c>
      <c r="U644" s="1" t="str">
        <v>Zinc chloride fume</v>
      </c>
      <c r="V644" s="1" t="str">
        <v>Zinc chloride fume</v>
      </c>
      <c r="W644" s="1" t="str">
        <v>Zinc chloride fume</v>
      </c>
      <c r="X644" s="1" t="str">
        <v>Zinc chloride fume</v>
      </c>
      <c r="Y644" s="1" t="str">
        <v>Zinc chloride fume</v>
      </c>
      <c r="Z644" s="1" t="str">
        <v>Zinc chloride fume</v>
      </c>
      <c r="AA644" s="1" t="str">
        <v>Zinc chloride fume</v>
      </c>
      <c r="AB644" s="1" t="str">
        <v>Zinc chloride fume</v>
      </c>
    </row>
    <row r="645" spans="1:28" x14ac:dyDescent="0.2">
      <c r="A645" s="340" t="s">
        <v>2227</v>
      </c>
      <c r="B645" s="174" t="s">
        <v>2228</v>
      </c>
      <c r="C645" s="174">
        <v>1</v>
      </c>
      <c r="D645" s="174"/>
      <c r="E645" s="138"/>
      <c r="I645" s="1" t="str">
        <v>Zinc chromates, as Cr</v>
      </c>
      <c r="J645" s="1" t="str">
        <v>Zinc chromates, as Cr</v>
      </c>
      <c r="K645" s="1" t="str">
        <v>Zinc chromates, as Cr</v>
      </c>
      <c r="L645" s="1" t="str">
        <v>Zinc chromates, as Cr</v>
      </c>
      <c r="M645" s="1" t="str">
        <v>Zinc chromates, as Cr</v>
      </c>
      <c r="N645" s="1" t="str">
        <v>Zinc chromates, as Cr</v>
      </c>
      <c r="O645" s="1" t="str">
        <v>Zinc chromates, as Cr</v>
      </c>
      <c r="P645" s="1" t="str">
        <v>Zinc chromates, as Cr</v>
      </c>
      <c r="Q645" s="1" t="str">
        <v>Zinc chromates, as Cr</v>
      </c>
      <c r="R645" s="1" t="str">
        <v>Zinc chromates, as Cr</v>
      </c>
      <c r="S645" s="1" t="str">
        <v>Zinc chromates, as Cr</v>
      </c>
      <c r="T645" s="1" t="str">
        <v>Zinc chromates, as Cr</v>
      </c>
      <c r="U645" s="1" t="str">
        <v>Zinc chromates, as Cr</v>
      </c>
      <c r="V645" s="1" t="str">
        <v>Zinc chromates, as Cr</v>
      </c>
      <c r="W645" s="1" t="str">
        <v>Zinc chromates, as Cr</v>
      </c>
      <c r="X645" s="1" t="str">
        <v>Zinc chromates, as Cr</v>
      </c>
      <c r="Y645" s="1" t="str">
        <v>Zinc chromates, as Cr</v>
      </c>
      <c r="Z645" s="1" t="str">
        <v>Zinc chromates, as Cr</v>
      </c>
      <c r="AA645" s="1" t="str">
        <v>Zinc chromates, as Cr</v>
      </c>
      <c r="AB645" s="1" t="str">
        <v>Zinc chromates, as Cr</v>
      </c>
    </row>
    <row r="646" spans="1:28" x14ac:dyDescent="0.2">
      <c r="A646" s="340" t="s">
        <v>849</v>
      </c>
      <c r="B646" s="174" t="s">
        <v>850</v>
      </c>
      <c r="C646" s="174">
        <v>1</v>
      </c>
      <c r="D646" s="174"/>
      <c r="E646" s="138"/>
      <c r="I646" s="1" t="str">
        <v>Zinc oxide - Dust</v>
      </c>
      <c r="J646" s="1" t="str">
        <v>Zinc oxide - Dust</v>
      </c>
      <c r="K646" s="1" t="str">
        <v>Zinc oxide - Dust</v>
      </c>
      <c r="L646" s="1" t="str">
        <v>Zinc oxide - Dust</v>
      </c>
      <c r="M646" s="1" t="str">
        <v>Zinc oxide - Dust</v>
      </c>
      <c r="N646" s="1" t="str">
        <v>Zinc oxide - Dust</v>
      </c>
      <c r="O646" s="1" t="str">
        <v>Zinc oxide - Dust</v>
      </c>
      <c r="P646" s="1" t="str">
        <v>Zinc oxide - Dust</v>
      </c>
      <c r="Q646" s="1" t="str">
        <v>Zinc oxide - Dust</v>
      </c>
      <c r="R646" s="1" t="str">
        <v>Zinc oxide - Dust</v>
      </c>
      <c r="S646" s="1" t="str">
        <v>Zinc oxide - Dust</v>
      </c>
      <c r="T646" s="1" t="str">
        <v>Zinc oxide - Dust</v>
      </c>
      <c r="U646" s="1" t="str">
        <v>Zinc oxide - Dust</v>
      </c>
      <c r="V646" s="1" t="str">
        <v>Zinc oxide - Dust</v>
      </c>
      <c r="W646" s="1" t="str">
        <v>Zinc oxide - Dust</v>
      </c>
      <c r="X646" s="1" t="str">
        <v>Zinc oxide - Dust</v>
      </c>
      <c r="Y646" s="1" t="str">
        <v>Zinc oxide - Dust</v>
      </c>
      <c r="Z646" s="1" t="str">
        <v>Zinc oxide - Dust</v>
      </c>
      <c r="AA646" s="1" t="str">
        <v>Zinc oxide - Dust</v>
      </c>
      <c r="AB646" s="1" t="str">
        <v>Zinc oxide - Dust</v>
      </c>
    </row>
    <row r="647" spans="1:28" x14ac:dyDescent="0.2">
      <c r="A647" s="340" t="s">
        <v>851</v>
      </c>
      <c r="B647" s="175" t="s">
        <v>878</v>
      </c>
      <c r="C647" s="174">
        <v>0.01</v>
      </c>
      <c r="D647" s="174"/>
      <c r="E647" s="138"/>
      <c r="I647" s="1" t="str">
        <v>Zinc oxide - Fume</v>
      </c>
      <c r="J647" s="1" t="str">
        <v>Zinc oxide - Fume</v>
      </c>
      <c r="K647" s="1" t="str">
        <v>Zinc oxide - Fume</v>
      </c>
      <c r="L647" s="1" t="str">
        <v>Zinc oxide - Fume</v>
      </c>
      <c r="M647" s="1" t="str">
        <v>Zinc oxide - Fume</v>
      </c>
      <c r="N647" s="1" t="str">
        <v>Zinc oxide - Fume</v>
      </c>
      <c r="O647" s="1" t="str">
        <v>Zinc oxide - Fume</v>
      </c>
      <c r="P647" s="1" t="str">
        <v>Zinc oxide - Fume</v>
      </c>
      <c r="Q647" s="1" t="str">
        <v>Zinc oxide - Fume</v>
      </c>
      <c r="R647" s="1" t="str">
        <v>Zinc oxide - Fume</v>
      </c>
      <c r="S647" s="1" t="str">
        <v>Zinc oxide - Fume</v>
      </c>
      <c r="T647" s="1" t="str">
        <v>Zinc oxide - Fume</v>
      </c>
      <c r="U647" s="1" t="str">
        <v>Zinc oxide - Fume</v>
      </c>
      <c r="V647" s="1" t="str">
        <v>Zinc oxide - Fume</v>
      </c>
      <c r="W647" s="1" t="str">
        <v>Zinc oxide - Fume</v>
      </c>
      <c r="X647" s="1" t="str">
        <v>Zinc oxide - Fume</v>
      </c>
      <c r="Y647" s="1" t="str">
        <v>Zinc oxide - Fume</v>
      </c>
      <c r="Z647" s="1" t="str">
        <v>Zinc oxide - Fume</v>
      </c>
      <c r="AA647" s="1" t="str">
        <v>Zinc oxide - Fume</v>
      </c>
      <c r="AB647" s="1" t="str">
        <v>Zinc oxide - Fume</v>
      </c>
    </row>
    <row r="648" spans="1:28" x14ac:dyDescent="0.2">
      <c r="A648" s="340" t="s">
        <v>1073</v>
      </c>
      <c r="B648" s="174" t="s">
        <v>1074</v>
      </c>
      <c r="C648" s="174">
        <v>5</v>
      </c>
      <c r="D648" s="174"/>
      <c r="E648" s="138"/>
      <c r="I648" s="1" t="str">
        <v>Zirconium and compounds, as Zr</v>
      </c>
      <c r="J648" s="1" t="str">
        <v>Zirconium and compounds, as Zr</v>
      </c>
      <c r="K648" s="1" t="str">
        <v>Zirconium and compounds, as Zr</v>
      </c>
      <c r="L648" s="1" t="str">
        <v>Zirconium and compounds, as Zr</v>
      </c>
      <c r="M648" s="1" t="str">
        <v>Zirconium and compounds, as Zr</v>
      </c>
      <c r="N648" s="1" t="str">
        <v>Zirconium and compounds, as Zr</v>
      </c>
      <c r="O648" s="1" t="str">
        <v>Zirconium and compounds, as Zr</v>
      </c>
      <c r="P648" s="1" t="str">
        <v>Zirconium and compounds, as Zr</v>
      </c>
      <c r="Q648" s="1" t="str">
        <v>Zirconium and compounds, as Zr</v>
      </c>
      <c r="R648" s="1" t="str">
        <v>Zirconium and compounds, as Zr</v>
      </c>
      <c r="S648" s="1" t="str">
        <v>Zirconium and compounds, as Zr</v>
      </c>
      <c r="T648" s="1" t="str">
        <v>Zirconium and compounds, as Zr</v>
      </c>
      <c r="U648" s="1" t="str">
        <v>Zirconium and compounds, as Zr</v>
      </c>
      <c r="V648" s="1" t="str">
        <v>Zirconium and compounds, as Zr</v>
      </c>
      <c r="W648" s="1" t="str">
        <v>Zirconium and compounds, as Zr</v>
      </c>
      <c r="X648" s="1" t="str">
        <v>Zirconium and compounds, as Zr</v>
      </c>
      <c r="Y648" s="1" t="str">
        <v>Zirconium and compounds, as Zr</v>
      </c>
      <c r="Z648" s="1" t="str">
        <v>Zirconium and compounds, as Zr</v>
      </c>
      <c r="AA648" s="1" t="str">
        <v>Zirconium and compounds, as Zr</v>
      </c>
      <c r="AB648" s="1" t="str">
        <v>Zirconium and compounds, as Zr</v>
      </c>
    </row>
    <row r="649" spans="1:28" s="2" customFormat="1" x14ac:dyDescent="0.2">
      <c r="A649" s="340" t="s">
        <v>1639</v>
      </c>
      <c r="B649" s="174" t="s">
        <v>1074</v>
      </c>
      <c r="C649" s="255">
        <v>10</v>
      </c>
      <c r="D649" s="259"/>
      <c r="E649" s="173"/>
      <c r="G649" s="36"/>
      <c r="I649" s="2" t="str">
        <v>α-Methyl styrene</v>
      </c>
      <c r="J649" s="2" t="str">
        <v>α-Methyl styrene</v>
      </c>
      <c r="K649" s="2" t="str">
        <v>α-Methyl styrene</v>
      </c>
      <c r="L649" s="2" t="str">
        <v>α-Methyl styrene</v>
      </c>
      <c r="M649" s="2" t="str">
        <v>α-Methyl styrene</v>
      </c>
      <c r="N649" s="2" t="str">
        <v>α-Methyl styrene</v>
      </c>
      <c r="O649" s="2" t="str">
        <v>α-Methyl styrene</v>
      </c>
      <c r="P649" s="2" t="str">
        <v>α-Methyl styrene</v>
      </c>
      <c r="Q649" s="2" t="str">
        <v>α-Methyl styrene</v>
      </c>
      <c r="R649" s="2" t="str">
        <v>α-Methyl styrene</v>
      </c>
      <c r="S649" s="2" t="str">
        <v>α-Methyl styrene</v>
      </c>
      <c r="T649" s="2" t="str">
        <v>α-Methyl styrene</v>
      </c>
      <c r="U649" s="2" t="str">
        <v>α-Methyl styrene</v>
      </c>
      <c r="V649" s="2" t="str">
        <v>α-Methyl styrene</v>
      </c>
      <c r="W649" s="2" t="str">
        <v>α-Methyl styrene</v>
      </c>
      <c r="X649" s="2" t="str">
        <v>α-Methyl styrene</v>
      </c>
      <c r="Y649" s="2" t="str">
        <v>α-Methyl styrene</v>
      </c>
      <c r="Z649" s="2" t="str">
        <v>α-Methyl styrene</v>
      </c>
      <c r="AA649" s="2" t="str">
        <v>α-Methyl styrene</v>
      </c>
      <c r="AB649" s="2" t="str">
        <v>α-Methyl styrene</v>
      </c>
    </row>
    <row r="650" spans="1:28" x14ac:dyDescent="0.2">
      <c r="A650" s="340" t="s">
        <v>852</v>
      </c>
      <c r="B650" s="174" t="s">
        <v>853</v>
      </c>
      <c r="C650" s="174">
        <v>5</v>
      </c>
      <c r="D650" s="174"/>
      <c r="E650" s="138"/>
      <c r="I650" s="1" t="str">
        <v>β-Propiolactone</v>
      </c>
      <c r="J650" s="1" t="str">
        <v>β-Propiolactone</v>
      </c>
      <c r="K650" s="1" t="str">
        <v>β-Propiolactone</v>
      </c>
      <c r="L650" s="1" t="str">
        <v>β-Propiolactone</v>
      </c>
      <c r="M650" s="1" t="str">
        <v>β-Propiolactone</v>
      </c>
      <c r="N650" s="1" t="str">
        <v>β-Propiolactone</v>
      </c>
      <c r="O650" s="1" t="str">
        <v>β-Propiolactone</v>
      </c>
      <c r="P650" s="1" t="str">
        <v>β-Propiolactone</v>
      </c>
      <c r="Q650" s="1" t="str">
        <v>β-Propiolactone</v>
      </c>
      <c r="R650" s="1" t="str">
        <v>β-Propiolactone</v>
      </c>
      <c r="S650" s="1" t="str">
        <v>β-Propiolactone</v>
      </c>
      <c r="T650" s="1" t="str">
        <v>β-Propiolactone</v>
      </c>
      <c r="U650" s="1" t="str">
        <v>β-Propiolactone</v>
      </c>
      <c r="V650" s="1" t="str">
        <v>β-Propiolactone</v>
      </c>
      <c r="W650" s="1" t="str">
        <v>β-Propiolactone</v>
      </c>
      <c r="X650" s="1" t="str">
        <v>β-Propiolactone</v>
      </c>
      <c r="Y650" s="1" t="str">
        <v>β-Propiolactone</v>
      </c>
      <c r="Z650" s="1" t="str">
        <v>β-Propiolactone</v>
      </c>
      <c r="AA650" s="1" t="str">
        <v>β-Propiolactone</v>
      </c>
      <c r="AB650" s="1" t="str">
        <v>β-Propiolactone</v>
      </c>
    </row>
    <row r="651" spans="1:28" x14ac:dyDescent="0.2">
      <c r="A651" s="340">
        <v>0</v>
      </c>
      <c r="B651" s="174"/>
      <c r="C651" s="174"/>
      <c r="D651" s="174" t="s">
        <v>856</v>
      </c>
      <c r="E651" s="138"/>
    </row>
    <row r="652" spans="1:28" x14ac:dyDescent="0.2">
      <c r="A652" s="340" t="s">
        <v>1038</v>
      </c>
      <c r="B652" s="259"/>
      <c r="C652" s="259"/>
      <c r="D652" s="174"/>
      <c r="E652" s="138"/>
    </row>
    <row r="653" spans="1:28" x14ac:dyDescent="0.2">
      <c r="A653" s="340" t="s">
        <v>854</v>
      </c>
      <c r="B653" s="174"/>
      <c r="C653" s="174"/>
      <c r="D653" s="174"/>
      <c r="E653" s="138"/>
    </row>
    <row r="654" spans="1:28" x14ac:dyDescent="0.2">
      <c r="A654" s="340" t="s">
        <v>855</v>
      </c>
      <c r="B654" s="174" t="s">
        <v>132</v>
      </c>
      <c r="C654" s="174">
        <v>0.23</v>
      </c>
      <c r="D654" s="174" t="s">
        <v>859</v>
      </c>
      <c r="E654" s="138"/>
    </row>
    <row r="655" spans="1:28" x14ac:dyDescent="0.2">
      <c r="A655" s="340" t="s">
        <v>144</v>
      </c>
      <c r="B655" s="174" t="s">
        <v>145</v>
      </c>
      <c r="C655" s="174">
        <v>4.7</v>
      </c>
      <c r="D655" s="174"/>
      <c r="E655" s="138"/>
    </row>
    <row r="656" spans="1:28" ht="28.5" x14ac:dyDescent="0.2">
      <c r="A656" s="340" t="s">
        <v>857</v>
      </c>
      <c r="B656" s="174" t="s">
        <v>171</v>
      </c>
      <c r="C656" s="174">
        <v>0.5</v>
      </c>
      <c r="D656" s="174"/>
      <c r="E656" s="138"/>
    </row>
    <row r="657" spans="1:5" x14ac:dyDescent="0.2">
      <c r="A657" s="340" t="s">
        <v>858</v>
      </c>
      <c r="B657" s="174" t="s">
        <v>203</v>
      </c>
      <c r="C657" s="174">
        <v>76</v>
      </c>
      <c r="D657" s="174"/>
      <c r="E657" s="138"/>
    </row>
    <row r="658" spans="1:5" x14ac:dyDescent="0.2">
      <c r="A658" s="340" t="s">
        <v>860</v>
      </c>
      <c r="B658" s="174" t="s">
        <v>861</v>
      </c>
      <c r="C658" s="174">
        <v>713</v>
      </c>
      <c r="D658" s="174"/>
      <c r="E658" s="138"/>
    </row>
    <row r="659" spans="1:5" x14ac:dyDescent="0.2">
      <c r="A659" s="340" t="s">
        <v>1640</v>
      </c>
      <c r="B659" s="174" t="s">
        <v>2123</v>
      </c>
      <c r="C659" s="174">
        <v>0.9</v>
      </c>
      <c r="D659" s="174"/>
      <c r="E659" s="138"/>
    </row>
    <row r="660" spans="1:5" x14ac:dyDescent="0.2">
      <c r="A660" s="340" t="s">
        <v>921</v>
      </c>
      <c r="B660" s="174" t="s">
        <v>2123</v>
      </c>
      <c r="C660" s="174">
        <v>0.4</v>
      </c>
      <c r="D660" s="174"/>
      <c r="E660" s="138"/>
    </row>
    <row r="661" spans="1:5" ht="28.5" x14ac:dyDescent="0.2">
      <c r="A661" s="340" t="s">
        <v>2229</v>
      </c>
      <c r="B661" s="174" t="s">
        <v>289</v>
      </c>
      <c r="C661" s="174">
        <v>0.5</v>
      </c>
      <c r="D661" s="174"/>
      <c r="E661" s="138"/>
    </row>
    <row r="662" spans="1:5" ht="28.5" x14ac:dyDescent="0.2">
      <c r="A662" s="340" t="s">
        <v>2230</v>
      </c>
      <c r="B662" s="255" t="s">
        <v>2123</v>
      </c>
      <c r="C662" s="174">
        <v>1</v>
      </c>
      <c r="D662" s="174"/>
      <c r="E662" s="138"/>
    </row>
    <row r="663" spans="1:5" x14ac:dyDescent="0.2">
      <c r="A663" s="340" t="s">
        <v>290</v>
      </c>
      <c r="B663" s="174" t="s">
        <v>291</v>
      </c>
      <c r="C663" s="174">
        <v>0.86</v>
      </c>
      <c r="D663" s="174"/>
      <c r="E663" s="138"/>
    </row>
    <row r="664" spans="1:5" x14ac:dyDescent="0.2">
      <c r="A664" s="340" t="s">
        <v>1641</v>
      </c>
      <c r="B664" s="255" t="s">
        <v>2123</v>
      </c>
      <c r="C664" s="174">
        <v>0.15</v>
      </c>
      <c r="D664" s="174"/>
      <c r="E664" s="138"/>
    </row>
    <row r="665" spans="1:5" x14ac:dyDescent="0.2">
      <c r="A665" s="340" t="s">
        <v>2231</v>
      </c>
      <c r="B665" s="255" t="s">
        <v>2123</v>
      </c>
      <c r="C665" s="174">
        <v>100</v>
      </c>
      <c r="D665" s="174"/>
      <c r="E665" s="138"/>
    </row>
    <row r="666" spans="1:5" x14ac:dyDescent="0.2">
      <c r="A666" s="340" t="s">
        <v>1451</v>
      </c>
      <c r="B666" s="174" t="s">
        <v>362</v>
      </c>
      <c r="C666" s="174">
        <v>705</v>
      </c>
      <c r="D666" s="174" t="s">
        <v>467</v>
      </c>
      <c r="E666" s="138"/>
    </row>
    <row r="667" spans="1:5" x14ac:dyDescent="0.2">
      <c r="A667" s="340" t="s">
        <v>429</v>
      </c>
      <c r="B667" s="174" t="s">
        <v>862</v>
      </c>
      <c r="C667" s="174">
        <v>234</v>
      </c>
      <c r="D667" s="174"/>
      <c r="E667" s="138"/>
    </row>
    <row r="668" spans="1:5" x14ac:dyDescent="0.2">
      <c r="A668" s="340" t="s">
        <v>1642</v>
      </c>
      <c r="B668" s="174" t="s">
        <v>863</v>
      </c>
      <c r="C668" s="174">
        <v>1</v>
      </c>
      <c r="D668" s="174"/>
      <c r="E668" s="138"/>
    </row>
    <row r="669" spans="1:5" x14ac:dyDescent="0.2">
      <c r="A669" s="340" t="s">
        <v>1643</v>
      </c>
      <c r="B669" s="174" t="s">
        <v>466</v>
      </c>
      <c r="C669" s="174">
        <v>0.2</v>
      </c>
      <c r="D669" s="174"/>
      <c r="E669" s="138"/>
    </row>
    <row r="670" spans="1:5" x14ac:dyDescent="0.2">
      <c r="A670" s="340" t="s">
        <v>1644</v>
      </c>
      <c r="B670" s="174" t="s">
        <v>489</v>
      </c>
      <c r="C670" s="174">
        <v>176</v>
      </c>
      <c r="D670" s="174"/>
      <c r="E670" s="138"/>
    </row>
    <row r="671" spans="1:5" x14ac:dyDescent="0.2">
      <c r="A671" s="340" t="s">
        <v>2114</v>
      </c>
      <c r="B671" s="174" t="s">
        <v>864</v>
      </c>
      <c r="C671" s="174">
        <v>103</v>
      </c>
      <c r="D671" s="174" t="s">
        <v>867</v>
      </c>
      <c r="E671" s="138"/>
    </row>
    <row r="672" spans="1:5" x14ac:dyDescent="0.2">
      <c r="A672" s="340" t="s">
        <v>2232</v>
      </c>
      <c r="B672" s="174" t="s">
        <v>572</v>
      </c>
      <c r="C672" s="174">
        <v>20</v>
      </c>
      <c r="D672" s="255"/>
      <c r="E672" s="168"/>
    </row>
    <row r="673" spans="1:5" x14ac:dyDescent="0.2">
      <c r="A673" s="340" t="s">
        <v>573</v>
      </c>
      <c r="B673" s="174" t="s">
        <v>574</v>
      </c>
      <c r="C673" s="174">
        <v>1</v>
      </c>
      <c r="D673" s="255"/>
      <c r="E673" s="168"/>
    </row>
    <row r="674" spans="1:5" x14ac:dyDescent="0.2">
      <c r="A674" s="340" t="s">
        <v>865</v>
      </c>
      <c r="B674" s="174" t="s">
        <v>866</v>
      </c>
      <c r="C674" s="174">
        <v>0.6</v>
      </c>
      <c r="D674" s="255"/>
      <c r="E674" s="168"/>
    </row>
    <row r="675" spans="1:5" x14ac:dyDescent="0.2">
      <c r="A675" s="340" t="s">
        <v>1014</v>
      </c>
      <c r="B675" s="255" t="s">
        <v>613</v>
      </c>
      <c r="C675" s="255">
        <v>1.5</v>
      </c>
      <c r="D675" s="255"/>
      <c r="E675" s="168"/>
    </row>
    <row r="676" spans="1:5" x14ac:dyDescent="0.2">
      <c r="A676" s="340" t="s">
        <v>1015</v>
      </c>
      <c r="B676" s="255" t="s">
        <v>2123</v>
      </c>
      <c r="C676" s="255">
        <v>0.1</v>
      </c>
      <c r="D676" s="255"/>
      <c r="E676" s="168"/>
    </row>
    <row r="677" spans="1:5" x14ac:dyDescent="0.2">
      <c r="A677" s="340" t="s">
        <v>1016</v>
      </c>
      <c r="B677" s="255" t="s">
        <v>2123</v>
      </c>
      <c r="C677" s="255">
        <v>0.2</v>
      </c>
      <c r="D677" s="255"/>
      <c r="E677" s="168"/>
    </row>
    <row r="678" spans="1:5" x14ac:dyDescent="0.2">
      <c r="A678" s="340" t="s">
        <v>1017</v>
      </c>
      <c r="B678" s="255" t="s">
        <v>868</v>
      </c>
      <c r="C678" s="255">
        <v>0.12</v>
      </c>
      <c r="D678" s="255"/>
      <c r="E678" s="168"/>
    </row>
    <row r="679" spans="1:5" x14ac:dyDescent="0.2">
      <c r="A679" s="340" t="s">
        <v>1018</v>
      </c>
      <c r="B679" s="255" t="s">
        <v>869</v>
      </c>
      <c r="C679" s="255">
        <v>0.1</v>
      </c>
      <c r="D679" s="255"/>
      <c r="E679" s="168"/>
    </row>
    <row r="680" spans="1:5" x14ac:dyDescent="0.2">
      <c r="A680" s="340" t="s">
        <v>1019</v>
      </c>
      <c r="B680" s="255" t="s">
        <v>2123</v>
      </c>
      <c r="C680" s="255">
        <v>0.1</v>
      </c>
      <c r="D680" s="255"/>
      <c r="E680" s="168"/>
    </row>
    <row r="681" spans="1:5" x14ac:dyDescent="0.2">
      <c r="A681" s="340" t="s">
        <v>1589</v>
      </c>
      <c r="B681" s="255" t="s">
        <v>2123</v>
      </c>
      <c r="C681" s="255">
        <v>5</v>
      </c>
      <c r="D681" s="255"/>
      <c r="E681" s="168"/>
    </row>
    <row r="682" spans="1:5" ht="42.75" x14ac:dyDescent="0.2">
      <c r="A682" s="340" t="s">
        <v>870</v>
      </c>
      <c r="B682" s="255" t="s">
        <v>2123</v>
      </c>
      <c r="C682" s="255">
        <v>5.0000000000000001E-3</v>
      </c>
      <c r="D682" s="255"/>
      <c r="E682" s="168"/>
    </row>
    <row r="683" spans="1:5" x14ac:dyDescent="0.2">
      <c r="A683" s="340" t="s">
        <v>872</v>
      </c>
      <c r="B683" s="255" t="s">
        <v>871</v>
      </c>
      <c r="C683" s="255">
        <v>0.1</v>
      </c>
      <c r="D683" s="255"/>
      <c r="E683" s="168"/>
    </row>
    <row r="684" spans="1:5" x14ac:dyDescent="0.2">
      <c r="A684" s="340" t="s">
        <v>636</v>
      </c>
      <c r="B684" s="255" t="s">
        <v>871</v>
      </c>
      <c r="C684" s="255">
        <v>0.16</v>
      </c>
      <c r="D684" s="255"/>
      <c r="E684" s="168"/>
    </row>
    <row r="685" spans="1:5" x14ac:dyDescent="0.2">
      <c r="A685" s="340" t="s">
        <v>873</v>
      </c>
      <c r="B685" s="255" t="s">
        <v>871</v>
      </c>
      <c r="C685" s="255">
        <v>0.2</v>
      </c>
      <c r="D685" s="255"/>
      <c r="E685" s="168"/>
    </row>
    <row r="686" spans="1:5" x14ac:dyDescent="0.2">
      <c r="A686" s="340" t="s">
        <v>874</v>
      </c>
      <c r="B686" s="255" t="s">
        <v>871</v>
      </c>
      <c r="C686" s="255">
        <v>0.4</v>
      </c>
      <c r="D686" s="174"/>
      <c r="E686" s="138"/>
    </row>
    <row r="687" spans="1:5" x14ac:dyDescent="0.2">
      <c r="A687" s="340" t="s">
        <v>1645</v>
      </c>
      <c r="B687" s="255" t="s">
        <v>2123</v>
      </c>
      <c r="C687" s="255">
        <v>1770</v>
      </c>
      <c r="D687" s="174"/>
      <c r="E687" s="138"/>
    </row>
    <row r="688" spans="1:5" x14ac:dyDescent="0.2">
      <c r="A688" s="340" t="s">
        <v>875</v>
      </c>
      <c r="B688" s="255" t="s">
        <v>876</v>
      </c>
      <c r="C688" s="255">
        <v>6.9</v>
      </c>
      <c r="D688" s="174"/>
      <c r="E688" s="138"/>
    </row>
    <row r="689" spans="1:5" ht="15" thickBot="1" x14ac:dyDescent="0.25">
      <c r="A689" s="342" t="s">
        <v>842</v>
      </c>
      <c r="B689" s="298" t="s">
        <v>877</v>
      </c>
      <c r="C689" s="298">
        <v>20</v>
      </c>
      <c r="D689" s="298"/>
      <c r="E689" s="138"/>
    </row>
    <row r="690" spans="1:5" x14ac:dyDescent="0.2"/>
    <row r="691" spans="1:5" x14ac:dyDescent="0.2">
      <c r="A691" s="423" t="s">
        <v>2115</v>
      </c>
      <c r="B691" s="423"/>
      <c r="C691" s="423"/>
      <c r="D691" s="423"/>
    </row>
  </sheetData>
  <sheetProtection algorithmName="SHA-512" hashValue="QFPxDcl2J2X6J8R6Ns816ijbnFu/oxToNfrczS03QO+sRFxXYYjCIl3S1Zhd9Gk1KT1P1NU13tFLix9iunx/iw==" saltValue="yjkssLFfHt4brvmIGbuxQw==" spinCount="100000" sheet="1" objects="1" scenarios="1" formatColumns="0" formatRows="0" autoFilter="0"/>
  <autoFilter ref="A5:B689" xr:uid="{00000000-0001-0000-0900-000000000000}"/>
  <mergeCells count="4">
    <mergeCell ref="A1:D1"/>
    <mergeCell ref="A2:D2"/>
    <mergeCell ref="A3:D3"/>
    <mergeCell ref="A691:D691"/>
  </mergeCells>
  <pageMargins left="0.7" right="0.7" top="0.75" bottom="0.75" header="0.3" footer="0.3"/>
  <pageSetup orientation="portrait" r:id="rId1"/>
  <headerFooter>
    <oddHeader>&amp;CTexas Commission on Environmental Quality
General Facilities Workbook
&amp;A&amp;RDate: &amp;D
Project/Permit: __________
Company: __________</oddHeader>
    <oddFooter>&amp;LTCEQ - Form 20896 (Revised 1/23)&amp;CPage &amp;P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070A7D-64F3-4FA7-9D4F-1786DCE1D349}">
  <sheetPr codeName="Sheet13">
    <tabColor theme="1"/>
  </sheetPr>
  <dimension ref="A1:B125"/>
  <sheetViews>
    <sheetView zoomScaleNormal="100" workbookViewId="0">
      <selection sqref="A1:B1"/>
    </sheetView>
  </sheetViews>
  <sheetFormatPr defaultColWidth="8" defaultRowHeight="14.25" x14ac:dyDescent="0.2"/>
  <cols>
    <col min="1" max="1" width="27.375" style="313" customWidth="1"/>
    <col min="2" max="2" width="70.125" style="140" customWidth="1"/>
    <col min="3" max="16384" width="8" style="140"/>
  </cols>
  <sheetData>
    <row r="1" spans="1:2" ht="6.75" customHeight="1" thickBot="1" x14ac:dyDescent="0.25">
      <c r="A1" s="587" t="s">
        <v>1877</v>
      </c>
      <c r="B1" s="587"/>
    </row>
    <row r="2" spans="1:2" ht="18.75" thickBot="1" x14ac:dyDescent="0.25">
      <c r="A2" s="571" t="s">
        <v>1878</v>
      </c>
      <c r="B2" s="588"/>
    </row>
    <row r="3" spans="1:2" ht="75.75" customHeight="1" thickBot="1" x14ac:dyDescent="0.25">
      <c r="A3" s="589" t="s">
        <v>1879</v>
      </c>
      <c r="B3" s="590"/>
    </row>
    <row r="4" spans="1:2" customFormat="1" ht="30" customHeight="1" thickBot="1" x14ac:dyDescent="0.25">
      <c r="A4" s="591" t="s">
        <v>1880</v>
      </c>
      <c r="B4" s="591"/>
    </row>
    <row r="5" spans="1:2" ht="30" customHeight="1" x14ac:dyDescent="0.2">
      <c r="A5" s="582" t="s">
        <v>1881</v>
      </c>
      <c r="B5" s="585"/>
    </row>
    <row r="6" spans="1:2" ht="15" x14ac:dyDescent="0.2">
      <c r="A6" s="301" t="s">
        <v>1882</v>
      </c>
      <c r="B6" s="302" t="s">
        <v>1883</v>
      </c>
    </row>
    <row r="7" spans="1:2" ht="57" x14ac:dyDescent="0.2">
      <c r="A7" s="314" t="s">
        <v>1884</v>
      </c>
      <c r="B7" s="304" t="s">
        <v>1885</v>
      </c>
    </row>
    <row r="8" spans="1:2" ht="42.75" x14ac:dyDescent="0.2">
      <c r="A8" s="314" t="s">
        <v>1886</v>
      </c>
      <c r="B8" s="304" t="s">
        <v>1887</v>
      </c>
    </row>
    <row r="9" spans="1:2" ht="57" x14ac:dyDescent="0.2">
      <c r="A9" s="314" t="s">
        <v>1888</v>
      </c>
      <c r="B9" s="304" t="s">
        <v>1889</v>
      </c>
    </row>
    <row r="10" spans="1:2" ht="57" x14ac:dyDescent="0.2">
      <c r="A10" s="303" t="s">
        <v>1890</v>
      </c>
      <c r="B10" s="304" t="s">
        <v>1891</v>
      </c>
    </row>
    <row r="11" spans="1:2" ht="57" x14ac:dyDescent="0.2">
      <c r="A11" s="303" t="s">
        <v>1892</v>
      </c>
      <c r="B11" s="304" t="s">
        <v>1893</v>
      </c>
    </row>
    <row r="12" spans="1:2" ht="57" x14ac:dyDescent="0.2">
      <c r="A12" s="303" t="s">
        <v>1894</v>
      </c>
      <c r="B12" s="304" t="s">
        <v>1895</v>
      </c>
    </row>
    <row r="13" spans="1:2" ht="99.75" x14ac:dyDescent="0.2">
      <c r="A13" s="315" t="s">
        <v>1896</v>
      </c>
      <c r="B13" s="316" t="s">
        <v>1897</v>
      </c>
    </row>
    <row r="14" spans="1:2" ht="71.25" x14ac:dyDescent="0.2">
      <c r="A14" s="317" t="s">
        <v>1898</v>
      </c>
      <c r="B14" s="318" t="s">
        <v>1899</v>
      </c>
    </row>
    <row r="15" spans="1:2" ht="42.75" x14ac:dyDescent="0.2">
      <c r="A15" s="319" t="s">
        <v>1900</v>
      </c>
      <c r="B15" s="320" t="s">
        <v>1901</v>
      </c>
    </row>
    <row r="16" spans="1:2" ht="71.25" x14ac:dyDescent="0.2">
      <c r="A16" s="305" t="s">
        <v>1902</v>
      </c>
      <c r="B16" s="306" t="s">
        <v>1903</v>
      </c>
    </row>
    <row r="17" spans="1:2" ht="57" x14ac:dyDescent="0.2">
      <c r="A17" s="321" t="s">
        <v>1904</v>
      </c>
      <c r="B17" s="322" t="s">
        <v>1905</v>
      </c>
    </row>
    <row r="18" spans="1:2" ht="99.75" x14ac:dyDescent="0.2">
      <c r="A18" s="323" t="s">
        <v>1906</v>
      </c>
      <c r="B18" s="324" t="s">
        <v>1907</v>
      </c>
    </row>
    <row r="19" spans="1:2" ht="57" x14ac:dyDescent="0.2">
      <c r="A19" s="303" t="s">
        <v>1908</v>
      </c>
      <c r="B19" s="304" t="s">
        <v>1909</v>
      </c>
    </row>
    <row r="20" spans="1:2" ht="57" x14ac:dyDescent="0.2">
      <c r="A20" s="305" t="s">
        <v>1910</v>
      </c>
      <c r="B20" s="306" t="s">
        <v>1911</v>
      </c>
    </row>
    <row r="21" spans="1:2" ht="28.5" x14ac:dyDescent="0.2">
      <c r="A21" s="319" t="s">
        <v>1912</v>
      </c>
      <c r="B21" s="320" t="s">
        <v>1913</v>
      </c>
    </row>
    <row r="22" spans="1:2" ht="28.5" x14ac:dyDescent="0.2">
      <c r="A22" s="305" t="s">
        <v>1914</v>
      </c>
      <c r="B22" s="306" t="s">
        <v>1915</v>
      </c>
    </row>
    <row r="23" spans="1:2" ht="28.5" x14ac:dyDescent="0.2">
      <c r="A23" s="315" t="s">
        <v>1916</v>
      </c>
      <c r="B23" s="316" t="s">
        <v>1917</v>
      </c>
    </row>
    <row r="24" spans="1:2" ht="99.75" x14ac:dyDescent="0.2">
      <c r="A24" s="305" t="s">
        <v>1918</v>
      </c>
      <c r="B24" s="306" t="s">
        <v>1919</v>
      </c>
    </row>
    <row r="25" spans="1:2" ht="42.75" x14ac:dyDescent="0.2">
      <c r="A25" s="305" t="s">
        <v>1920</v>
      </c>
      <c r="B25" s="306" t="s">
        <v>1921</v>
      </c>
    </row>
    <row r="26" spans="1:2" ht="85.5" x14ac:dyDescent="0.2">
      <c r="A26" s="305" t="s">
        <v>1922</v>
      </c>
      <c r="B26" s="306" t="s">
        <v>1923</v>
      </c>
    </row>
    <row r="27" spans="1:2" ht="42.75" x14ac:dyDescent="0.2">
      <c r="A27" s="305" t="s">
        <v>1924</v>
      </c>
      <c r="B27" s="306" t="s">
        <v>1925</v>
      </c>
    </row>
    <row r="28" spans="1:2" ht="57" x14ac:dyDescent="0.2">
      <c r="A28" s="305" t="s">
        <v>1926</v>
      </c>
      <c r="B28" s="306" t="s">
        <v>1927</v>
      </c>
    </row>
    <row r="29" spans="1:2" ht="99.75" x14ac:dyDescent="0.2">
      <c r="A29" s="305" t="s">
        <v>1928</v>
      </c>
      <c r="B29" s="306" t="s">
        <v>1929</v>
      </c>
    </row>
    <row r="30" spans="1:2" ht="28.5" x14ac:dyDescent="0.2">
      <c r="A30" s="305" t="s">
        <v>1930</v>
      </c>
      <c r="B30" s="306" t="s">
        <v>1931</v>
      </c>
    </row>
    <row r="31" spans="1:2" ht="57" x14ac:dyDescent="0.2">
      <c r="A31" s="305" t="s">
        <v>1932</v>
      </c>
      <c r="B31" s="306" t="s">
        <v>1933</v>
      </c>
    </row>
    <row r="32" spans="1:2" ht="71.25" x14ac:dyDescent="0.2">
      <c r="A32" s="305" t="s">
        <v>1934</v>
      </c>
      <c r="B32" s="306" t="s">
        <v>1935</v>
      </c>
    </row>
    <row r="33" spans="1:2" ht="99.75" x14ac:dyDescent="0.2">
      <c r="A33" s="303" t="s">
        <v>1936</v>
      </c>
      <c r="B33" s="304" t="s">
        <v>1937</v>
      </c>
    </row>
    <row r="34" spans="1:2" ht="99.75" x14ac:dyDescent="0.2">
      <c r="A34" s="303" t="s">
        <v>1938</v>
      </c>
      <c r="B34" s="304" t="s">
        <v>1939</v>
      </c>
    </row>
    <row r="35" spans="1:2" ht="42.75" x14ac:dyDescent="0.2">
      <c r="A35" s="303" t="s">
        <v>1940</v>
      </c>
      <c r="B35" s="304" t="s">
        <v>1941</v>
      </c>
    </row>
    <row r="36" spans="1:2" ht="42.75" x14ac:dyDescent="0.2">
      <c r="A36" s="303" t="s">
        <v>1942</v>
      </c>
      <c r="B36" s="304" t="s">
        <v>1943</v>
      </c>
    </row>
    <row r="37" spans="1:2" ht="42.75" x14ac:dyDescent="0.2">
      <c r="A37" s="303" t="s">
        <v>1944</v>
      </c>
      <c r="B37" s="304" t="s">
        <v>1945</v>
      </c>
    </row>
    <row r="38" spans="1:2" ht="128.25" x14ac:dyDescent="0.2">
      <c r="A38" s="303" t="s">
        <v>1946</v>
      </c>
      <c r="B38" s="304" t="s">
        <v>1947</v>
      </c>
    </row>
    <row r="39" spans="1:2" ht="57" x14ac:dyDescent="0.2">
      <c r="A39" s="305" t="s">
        <v>1948</v>
      </c>
      <c r="B39" s="306" t="s">
        <v>1949</v>
      </c>
    </row>
    <row r="40" spans="1:2" ht="57.75" thickBot="1" x14ac:dyDescent="0.25">
      <c r="A40" s="308" t="s">
        <v>1950</v>
      </c>
      <c r="B40" s="309" t="s">
        <v>1893</v>
      </c>
    </row>
    <row r="41" spans="1:2" ht="30" customHeight="1" thickBot="1" x14ac:dyDescent="0.25">
      <c r="A41" s="586" t="s">
        <v>1951</v>
      </c>
      <c r="B41" s="586"/>
    </row>
    <row r="42" spans="1:2" ht="30" customHeight="1" x14ac:dyDescent="0.2">
      <c r="A42" s="582" t="s">
        <v>1952</v>
      </c>
      <c r="B42" s="585"/>
    </row>
    <row r="43" spans="1:2" ht="15" x14ac:dyDescent="0.2">
      <c r="A43" s="301" t="s">
        <v>1882</v>
      </c>
      <c r="B43" s="302" t="s">
        <v>1883</v>
      </c>
    </row>
    <row r="44" spans="1:2" ht="42.75" x14ac:dyDescent="0.2">
      <c r="A44" s="305" t="s">
        <v>1953</v>
      </c>
      <c r="B44" s="306" t="s">
        <v>1954</v>
      </c>
    </row>
    <row r="45" spans="1:2" ht="28.5" x14ac:dyDescent="0.2">
      <c r="A45" s="303" t="s">
        <v>1955</v>
      </c>
      <c r="B45" s="304" t="s">
        <v>1956</v>
      </c>
    </row>
    <row r="46" spans="1:2" ht="130.5" customHeight="1" x14ac:dyDescent="0.2">
      <c r="A46" s="303" t="s">
        <v>1957</v>
      </c>
      <c r="B46" s="304" t="s">
        <v>1958</v>
      </c>
    </row>
    <row r="47" spans="1:2" ht="29.25" thickBot="1" x14ac:dyDescent="0.25">
      <c r="A47" s="308" t="s">
        <v>1959</v>
      </c>
      <c r="B47" s="309" t="s">
        <v>1960</v>
      </c>
    </row>
    <row r="48" spans="1:2" ht="30" customHeight="1" thickBot="1" x14ac:dyDescent="0.25">
      <c r="A48" s="586" t="s">
        <v>1951</v>
      </c>
      <c r="B48" s="586"/>
    </row>
    <row r="49" spans="1:2" ht="30" customHeight="1" x14ac:dyDescent="0.2">
      <c r="A49" s="592" t="s">
        <v>1961</v>
      </c>
      <c r="B49" s="583"/>
    </row>
    <row r="50" spans="1:2" ht="15" x14ac:dyDescent="0.2">
      <c r="A50" s="301" t="s">
        <v>1962</v>
      </c>
      <c r="B50" s="302" t="s">
        <v>1883</v>
      </c>
    </row>
    <row r="51" spans="1:2" ht="71.25" x14ac:dyDescent="0.2">
      <c r="A51" s="305" t="s">
        <v>1963</v>
      </c>
      <c r="B51" s="310" t="s">
        <v>1964</v>
      </c>
    </row>
    <row r="52" spans="1:2" ht="57" x14ac:dyDescent="0.2">
      <c r="A52" s="190" t="s">
        <v>1965</v>
      </c>
      <c r="B52" s="306" t="s">
        <v>1966</v>
      </c>
    </row>
    <row r="53" spans="1:2" ht="57" x14ac:dyDescent="0.2">
      <c r="A53" s="305" t="s">
        <v>1967</v>
      </c>
      <c r="B53" s="306" t="s">
        <v>1968</v>
      </c>
    </row>
    <row r="54" spans="1:2" ht="57" x14ac:dyDescent="0.2">
      <c r="A54" s="305" t="s">
        <v>1969</v>
      </c>
      <c r="B54" s="306" t="s">
        <v>1970</v>
      </c>
    </row>
    <row r="55" spans="1:2" ht="85.5" x14ac:dyDescent="0.2">
      <c r="A55" s="305" t="s">
        <v>1971</v>
      </c>
      <c r="B55" s="306" t="s">
        <v>1972</v>
      </c>
    </row>
    <row r="56" spans="1:2" ht="42.75" x14ac:dyDescent="0.2">
      <c r="A56" s="305" t="s">
        <v>1973</v>
      </c>
      <c r="B56" s="306" t="s">
        <v>1974</v>
      </c>
    </row>
    <row r="57" spans="1:2" ht="85.5" x14ac:dyDescent="0.2">
      <c r="A57" s="305" t="s">
        <v>1027</v>
      </c>
      <c r="B57" s="306" t="s">
        <v>1975</v>
      </c>
    </row>
    <row r="58" spans="1:2" ht="42.75" x14ac:dyDescent="0.2">
      <c r="A58" s="305" t="s">
        <v>1976</v>
      </c>
      <c r="B58" s="306" t="s">
        <v>1977</v>
      </c>
    </row>
    <row r="59" spans="1:2" ht="57" x14ac:dyDescent="0.2">
      <c r="A59" s="305" t="s">
        <v>1978</v>
      </c>
      <c r="B59" s="306" t="s">
        <v>1979</v>
      </c>
    </row>
    <row r="60" spans="1:2" ht="57" x14ac:dyDescent="0.2">
      <c r="A60" s="305" t="s">
        <v>1980</v>
      </c>
      <c r="B60" s="306" t="s">
        <v>1981</v>
      </c>
    </row>
    <row r="61" spans="1:2" ht="71.25" x14ac:dyDescent="0.2">
      <c r="A61" s="305" t="s">
        <v>1982</v>
      </c>
      <c r="B61" s="306" t="s">
        <v>1983</v>
      </c>
    </row>
    <row r="62" spans="1:2" ht="42.75" x14ac:dyDescent="0.2">
      <c r="A62" s="305" t="s">
        <v>1984</v>
      </c>
      <c r="B62" s="306" t="s">
        <v>1985</v>
      </c>
    </row>
    <row r="63" spans="1:2" ht="42.75" x14ac:dyDescent="0.2">
      <c r="A63" s="305" t="s">
        <v>1986</v>
      </c>
      <c r="B63" s="306" t="s">
        <v>1987</v>
      </c>
    </row>
    <row r="64" spans="1:2" ht="28.5" x14ac:dyDescent="0.2">
      <c r="A64" s="305" t="s">
        <v>1988</v>
      </c>
      <c r="B64" s="306" t="s">
        <v>1989</v>
      </c>
    </row>
    <row r="65" spans="1:2" ht="28.5" x14ac:dyDescent="0.2">
      <c r="A65" s="305" t="s">
        <v>1990</v>
      </c>
      <c r="B65" s="306" t="s">
        <v>1991</v>
      </c>
    </row>
    <row r="66" spans="1:2" ht="42.75" x14ac:dyDescent="0.2">
      <c r="A66" s="305" t="s">
        <v>1992</v>
      </c>
      <c r="B66" s="306" t="s">
        <v>1993</v>
      </c>
    </row>
    <row r="67" spans="1:2" ht="29.25" thickBot="1" x14ac:dyDescent="0.25">
      <c r="A67" s="308" t="s">
        <v>1994</v>
      </c>
      <c r="B67" s="309" t="s">
        <v>1995</v>
      </c>
    </row>
    <row r="68" spans="1:2" ht="30" customHeight="1" thickBot="1" x14ac:dyDescent="0.25">
      <c r="A68" s="586" t="s">
        <v>1951</v>
      </c>
      <c r="B68" s="586"/>
    </row>
    <row r="69" spans="1:2" ht="30" customHeight="1" x14ac:dyDescent="0.2">
      <c r="A69" s="582" t="s">
        <v>1996</v>
      </c>
      <c r="B69" s="583"/>
    </row>
    <row r="70" spans="1:2" ht="15" customHeight="1" x14ac:dyDescent="0.2">
      <c r="A70" s="301" t="s">
        <v>1962</v>
      </c>
      <c r="B70" s="302" t="s">
        <v>1883</v>
      </c>
    </row>
    <row r="71" spans="1:2" ht="57" x14ac:dyDescent="0.2">
      <c r="A71" s="305" t="s">
        <v>412</v>
      </c>
      <c r="B71" s="306" t="s">
        <v>1997</v>
      </c>
    </row>
    <row r="72" spans="1:2" x14ac:dyDescent="0.2">
      <c r="A72" s="305" t="s">
        <v>1998</v>
      </c>
      <c r="B72" s="306" t="s">
        <v>1999</v>
      </c>
    </row>
    <row r="73" spans="1:2" ht="85.5" x14ac:dyDescent="0.2">
      <c r="A73" s="305" t="s">
        <v>2000</v>
      </c>
      <c r="B73" s="306" t="s">
        <v>2001</v>
      </c>
    </row>
    <row r="74" spans="1:2" x14ac:dyDescent="0.2">
      <c r="A74" s="305" t="s">
        <v>2002</v>
      </c>
      <c r="B74" s="306" t="s">
        <v>2003</v>
      </c>
    </row>
    <row r="75" spans="1:2" x14ac:dyDescent="0.2">
      <c r="A75" s="305" t="s">
        <v>2004</v>
      </c>
      <c r="B75" s="306" t="s">
        <v>2005</v>
      </c>
    </row>
    <row r="76" spans="1:2" x14ac:dyDescent="0.2">
      <c r="A76" s="305" t="s">
        <v>2006</v>
      </c>
      <c r="B76" s="306" t="s">
        <v>2007</v>
      </c>
    </row>
    <row r="77" spans="1:2" x14ac:dyDescent="0.2">
      <c r="A77" s="305" t="s">
        <v>2008</v>
      </c>
      <c r="B77" s="306" t="s">
        <v>2009</v>
      </c>
    </row>
    <row r="78" spans="1:2" ht="42.75" x14ac:dyDescent="0.2">
      <c r="A78" s="305" t="s">
        <v>2010</v>
      </c>
      <c r="B78" s="306" t="s">
        <v>2011</v>
      </c>
    </row>
    <row r="79" spans="1:2" ht="42.75" x14ac:dyDescent="0.2">
      <c r="A79" s="305" t="s">
        <v>2012</v>
      </c>
      <c r="B79" s="306" t="s">
        <v>2013</v>
      </c>
    </row>
    <row r="80" spans="1:2" x14ac:dyDescent="0.2">
      <c r="A80" s="305" t="s">
        <v>2014</v>
      </c>
      <c r="B80" s="306" t="s">
        <v>2015</v>
      </c>
    </row>
    <row r="81" spans="1:2" ht="29.25" thickBot="1" x14ac:dyDescent="0.25">
      <c r="A81" s="308" t="s">
        <v>2016</v>
      </c>
      <c r="B81" s="309" t="s">
        <v>2017</v>
      </c>
    </row>
    <row r="82" spans="1:2" ht="30" customHeight="1" thickBot="1" x14ac:dyDescent="0.25">
      <c r="A82" s="586" t="s">
        <v>1951</v>
      </c>
      <c r="B82" s="586"/>
    </row>
    <row r="83" spans="1:2" ht="30" customHeight="1" x14ac:dyDescent="0.2">
      <c r="A83" s="582" t="s">
        <v>2018</v>
      </c>
      <c r="B83" s="585"/>
    </row>
    <row r="84" spans="1:2" ht="15" x14ac:dyDescent="0.2">
      <c r="A84" s="301" t="s">
        <v>1962</v>
      </c>
      <c r="B84" s="302" t="s">
        <v>1883</v>
      </c>
    </row>
    <row r="85" spans="1:2" ht="28.5" x14ac:dyDescent="0.2">
      <c r="A85" s="305" t="s">
        <v>1027</v>
      </c>
      <c r="B85" s="306" t="s">
        <v>2019</v>
      </c>
    </row>
    <row r="86" spans="1:2" ht="28.5" x14ac:dyDescent="0.2">
      <c r="A86" s="303" t="s">
        <v>2020</v>
      </c>
      <c r="B86" s="304" t="s">
        <v>2021</v>
      </c>
    </row>
    <row r="87" spans="1:2" ht="99.75" x14ac:dyDescent="0.2">
      <c r="A87" s="303" t="s">
        <v>2022</v>
      </c>
      <c r="B87" s="304" t="s">
        <v>2023</v>
      </c>
    </row>
    <row r="88" spans="1:2" ht="28.5" x14ac:dyDescent="0.2">
      <c r="A88" s="303" t="s">
        <v>119</v>
      </c>
      <c r="B88" s="304" t="s">
        <v>2024</v>
      </c>
    </row>
    <row r="89" spans="1:2" ht="29.25" thickBot="1" x14ac:dyDescent="0.25">
      <c r="A89" s="308" t="s">
        <v>2025</v>
      </c>
      <c r="B89" s="309" t="s">
        <v>2026</v>
      </c>
    </row>
    <row r="90" spans="1:2" ht="30" customHeight="1" thickBot="1" x14ac:dyDescent="0.25">
      <c r="A90" s="586" t="s">
        <v>1951</v>
      </c>
      <c r="B90" s="586"/>
    </row>
    <row r="91" spans="1:2" ht="30" customHeight="1" x14ac:dyDescent="0.2">
      <c r="A91" s="582" t="s">
        <v>2027</v>
      </c>
      <c r="B91" s="583"/>
    </row>
    <row r="92" spans="1:2" ht="15" x14ac:dyDescent="0.2">
      <c r="A92" s="301" t="s">
        <v>1962</v>
      </c>
      <c r="B92" s="302" t="s">
        <v>1883</v>
      </c>
    </row>
    <row r="93" spans="1:2" ht="28.5" x14ac:dyDescent="0.2">
      <c r="A93" s="305" t="s">
        <v>2028</v>
      </c>
      <c r="B93" s="306" t="s">
        <v>2029</v>
      </c>
    </row>
    <row r="94" spans="1:2" ht="71.25" x14ac:dyDescent="0.2">
      <c r="A94" s="305" t="s">
        <v>2030</v>
      </c>
      <c r="B94" s="306" t="s">
        <v>2031</v>
      </c>
    </row>
    <row r="95" spans="1:2" ht="28.5" x14ac:dyDescent="0.2">
      <c r="A95" s="305" t="s">
        <v>1027</v>
      </c>
      <c r="B95" s="306" t="s">
        <v>2019</v>
      </c>
    </row>
    <row r="96" spans="1:2" ht="28.5" x14ac:dyDescent="0.2">
      <c r="A96" s="305" t="s">
        <v>1978</v>
      </c>
      <c r="B96" s="306" t="s">
        <v>2032</v>
      </c>
    </row>
    <row r="97" spans="1:2" ht="57" x14ac:dyDescent="0.2">
      <c r="A97" s="305" t="s">
        <v>2033</v>
      </c>
      <c r="B97" s="306" t="s">
        <v>2034</v>
      </c>
    </row>
    <row r="98" spans="1:2" ht="28.5" x14ac:dyDescent="0.2">
      <c r="A98" s="305" t="s">
        <v>1986</v>
      </c>
      <c r="B98" s="306" t="s">
        <v>2035</v>
      </c>
    </row>
    <row r="99" spans="1:2" ht="28.5" x14ac:dyDescent="0.2">
      <c r="A99" s="305" t="s">
        <v>2036</v>
      </c>
      <c r="B99" s="306" t="s">
        <v>2037</v>
      </c>
    </row>
    <row r="100" spans="1:2" ht="28.5" x14ac:dyDescent="0.2">
      <c r="A100" s="305" t="s">
        <v>2038</v>
      </c>
      <c r="B100" s="307" t="s">
        <v>2039</v>
      </c>
    </row>
    <row r="101" spans="1:2" ht="29.25" thickBot="1" x14ac:dyDescent="0.25">
      <c r="A101" s="311" t="s">
        <v>2040</v>
      </c>
      <c r="B101" s="312" t="s">
        <v>2041</v>
      </c>
    </row>
    <row r="102" spans="1:2" ht="57.75" thickTop="1" x14ac:dyDescent="0.2">
      <c r="A102" s="303" t="s">
        <v>2042</v>
      </c>
      <c r="B102" s="304" t="s">
        <v>2043</v>
      </c>
    </row>
    <row r="103" spans="1:2" ht="28.5" x14ac:dyDescent="0.2">
      <c r="A103" s="303" t="s">
        <v>1948</v>
      </c>
      <c r="B103" s="304" t="s">
        <v>2044</v>
      </c>
    </row>
    <row r="104" spans="1:2" ht="28.5" x14ac:dyDescent="0.2">
      <c r="A104" s="303" t="s">
        <v>2045</v>
      </c>
      <c r="B104" s="304" t="s">
        <v>2046</v>
      </c>
    </row>
    <row r="105" spans="1:2" ht="85.5" x14ac:dyDescent="0.2">
      <c r="A105" s="303" t="s">
        <v>2047</v>
      </c>
      <c r="B105" s="304" t="s">
        <v>2048</v>
      </c>
    </row>
    <row r="106" spans="1:2" ht="29.25" thickBot="1" x14ac:dyDescent="0.25">
      <c r="A106" s="308" t="s">
        <v>2049</v>
      </c>
      <c r="B106" s="309" t="s">
        <v>2050</v>
      </c>
    </row>
    <row r="107" spans="1:2" ht="30" customHeight="1" thickBot="1" x14ac:dyDescent="0.25">
      <c r="A107" s="586" t="s">
        <v>1951</v>
      </c>
      <c r="B107" s="586"/>
    </row>
    <row r="108" spans="1:2" ht="30" customHeight="1" x14ac:dyDescent="0.2">
      <c r="A108" s="582" t="s">
        <v>2051</v>
      </c>
      <c r="B108" s="583"/>
    </row>
    <row r="109" spans="1:2" ht="15" x14ac:dyDescent="0.2">
      <c r="A109" s="301" t="s">
        <v>1962</v>
      </c>
      <c r="B109" s="302" t="s">
        <v>1883</v>
      </c>
    </row>
    <row r="110" spans="1:2" ht="28.5" x14ac:dyDescent="0.2">
      <c r="A110" s="305" t="s">
        <v>2052</v>
      </c>
      <c r="B110" s="310" t="s">
        <v>2053</v>
      </c>
    </row>
    <row r="111" spans="1:2" ht="28.5" x14ac:dyDescent="0.2">
      <c r="A111" s="305" t="s">
        <v>1992</v>
      </c>
      <c r="B111" s="306" t="s">
        <v>2054</v>
      </c>
    </row>
    <row r="112" spans="1:2" ht="42.75" x14ac:dyDescent="0.2">
      <c r="A112" s="305" t="s">
        <v>1027</v>
      </c>
      <c r="B112" s="306" t="s">
        <v>2055</v>
      </c>
    </row>
    <row r="113" spans="1:2" ht="99.75" x14ac:dyDescent="0.2">
      <c r="A113" s="305" t="s">
        <v>2056</v>
      </c>
      <c r="B113" s="306" t="s">
        <v>2057</v>
      </c>
    </row>
    <row r="114" spans="1:2" ht="28.5" x14ac:dyDescent="0.2">
      <c r="A114" s="305" t="s">
        <v>2058</v>
      </c>
      <c r="B114" s="306" t="s">
        <v>2059</v>
      </c>
    </row>
    <row r="115" spans="1:2" ht="29.25" thickBot="1" x14ac:dyDescent="0.25">
      <c r="A115" s="308" t="s">
        <v>2060</v>
      </c>
      <c r="B115" s="309" t="s">
        <v>2061</v>
      </c>
    </row>
    <row r="116" spans="1:2" ht="30" customHeight="1" thickBot="1" x14ac:dyDescent="0.25">
      <c r="A116" s="586" t="s">
        <v>1951</v>
      </c>
      <c r="B116" s="586"/>
    </row>
    <row r="117" spans="1:2" ht="30" customHeight="1" x14ac:dyDescent="0.2">
      <c r="A117" s="582" t="s">
        <v>2062</v>
      </c>
      <c r="B117" s="583"/>
    </row>
    <row r="118" spans="1:2" ht="15" x14ac:dyDescent="0.2">
      <c r="A118" s="301" t="s">
        <v>1962</v>
      </c>
      <c r="B118" s="302" t="s">
        <v>1883</v>
      </c>
    </row>
    <row r="119" spans="1:2" ht="42.75" x14ac:dyDescent="0.2">
      <c r="A119" s="305" t="s">
        <v>412</v>
      </c>
      <c r="B119" s="306" t="s">
        <v>2063</v>
      </c>
    </row>
    <row r="120" spans="1:2" ht="28.5" x14ac:dyDescent="0.2">
      <c r="A120" s="305" t="s">
        <v>1992</v>
      </c>
      <c r="B120" s="306" t="s">
        <v>2054</v>
      </c>
    </row>
    <row r="121" spans="1:2" ht="28.5" x14ac:dyDescent="0.2">
      <c r="A121" s="303" t="s">
        <v>1027</v>
      </c>
      <c r="B121" s="306" t="s">
        <v>2064</v>
      </c>
    </row>
    <row r="122" spans="1:2" ht="71.25" x14ac:dyDescent="0.2">
      <c r="A122" s="303" t="s">
        <v>2065</v>
      </c>
      <c r="B122" s="304" t="s">
        <v>2066</v>
      </c>
    </row>
    <row r="123" spans="1:2" ht="28.5" x14ac:dyDescent="0.2">
      <c r="A123" s="303" t="s">
        <v>2058</v>
      </c>
      <c r="B123" s="304" t="s">
        <v>2067</v>
      </c>
    </row>
    <row r="124" spans="1:2" ht="43.5" thickBot="1" x14ac:dyDescent="0.25">
      <c r="A124" s="308" t="s">
        <v>2068</v>
      </c>
      <c r="B124" s="309" t="s">
        <v>2069</v>
      </c>
    </row>
    <row r="125" spans="1:2" x14ac:dyDescent="0.2">
      <c r="A125" s="584" t="s">
        <v>2070</v>
      </c>
      <c r="B125" s="584"/>
    </row>
  </sheetData>
  <sheetProtection algorithmName="SHA-512" hashValue="h4MvtPIhheun4MaQ6ebmjcgea2UIMbDrsTE2WLp+rd0EIC1bhCPkwPgbyMMj8UZnF/ocLafIBspJqJpQqAtmSQ==" saltValue="jaJKio5bTpkzMTwuBl2jOg==" spinCount="100000" sheet="1" objects="1" scenarios="1" formatColumns="0" formatRows="0"/>
  <mergeCells count="20">
    <mergeCell ref="A82:B82"/>
    <mergeCell ref="A1:B1"/>
    <mergeCell ref="A2:B2"/>
    <mergeCell ref="A3:B3"/>
    <mergeCell ref="A4:B4"/>
    <mergeCell ref="A5:B5"/>
    <mergeCell ref="A41:B41"/>
    <mergeCell ref="A42:B42"/>
    <mergeCell ref="A48:B48"/>
    <mergeCell ref="A49:B49"/>
    <mergeCell ref="A68:B68"/>
    <mergeCell ref="A69:B69"/>
    <mergeCell ref="A117:B117"/>
    <mergeCell ref="A125:B125"/>
    <mergeCell ref="A83:B83"/>
    <mergeCell ref="A90:B90"/>
    <mergeCell ref="A91:B91"/>
    <mergeCell ref="A107:B107"/>
    <mergeCell ref="A108:B108"/>
    <mergeCell ref="A116:B116"/>
  </mergeCells>
  <hyperlinks>
    <hyperlink ref="A4:B4" location="Cover!A1" tooltip="Click here to return to Cover Sheet." display="Click here to return to Cover Sheet." xr:uid="{692CD20D-5825-4EDF-A512-AECA492A0E0C}"/>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B49B9A-DD09-4D19-808B-25A1813B3FF9}">
  <sheetPr codeName="Sheet12">
    <tabColor theme="1"/>
  </sheetPr>
  <dimension ref="A1:B28"/>
  <sheetViews>
    <sheetView zoomScaleNormal="100" workbookViewId="0"/>
  </sheetViews>
  <sheetFormatPr defaultRowHeight="14.25" x14ac:dyDescent="0.2"/>
  <cols>
    <col min="1" max="1" width="19.875" bestFit="1" customWidth="1"/>
    <col min="2" max="2" width="88.125" customWidth="1"/>
  </cols>
  <sheetData>
    <row r="1" spans="1:2" ht="15" x14ac:dyDescent="0.2">
      <c r="A1" s="380" t="s">
        <v>1797</v>
      </c>
      <c r="B1" s="381" t="s">
        <v>2112</v>
      </c>
    </row>
    <row r="2" spans="1:2" ht="15" x14ac:dyDescent="0.2">
      <c r="A2" s="382" t="s">
        <v>1802</v>
      </c>
      <c r="B2" s="383" t="s">
        <v>2119</v>
      </c>
    </row>
    <row r="3" spans="1:2" ht="15" x14ac:dyDescent="0.2">
      <c r="A3" s="382" t="s">
        <v>1800</v>
      </c>
      <c r="B3" s="384" t="s">
        <v>2113</v>
      </c>
    </row>
    <row r="4" spans="1:2" ht="15.75" thickBot="1" x14ac:dyDescent="0.25">
      <c r="A4" s="385" t="s">
        <v>1798</v>
      </c>
      <c r="B4" s="386" t="s">
        <v>2118</v>
      </c>
    </row>
    <row r="5" spans="1:2" ht="15" x14ac:dyDescent="0.2">
      <c r="A5" s="387" t="s">
        <v>1831</v>
      </c>
      <c r="B5" s="388" t="s">
        <v>2116</v>
      </c>
    </row>
    <row r="6" spans="1:2" ht="91.5" customHeight="1" x14ac:dyDescent="0.2">
      <c r="A6" s="382" t="s">
        <v>1830</v>
      </c>
      <c r="B6" s="390" t="s">
        <v>2120</v>
      </c>
    </row>
    <row r="7" spans="1:2" ht="100.5" thickBot="1" x14ac:dyDescent="0.25">
      <c r="A7" s="385" t="s">
        <v>2076</v>
      </c>
      <c r="B7" s="391" t="s">
        <v>2121</v>
      </c>
    </row>
    <row r="8" spans="1:2" ht="15" thickBot="1" x14ac:dyDescent="0.25"/>
    <row r="9" spans="1:2" ht="15" x14ac:dyDescent="0.2">
      <c r="A9" s="41" t="s">
        <v>1797</v>
      </c>
      <c r="B9" s="42" t="s">
        <v>1801</v>
      </c>
    </row>
    <row r="10" spans="1:2" ht="15" x14ac:dyDescent="0.2">
      <c r="A10" s="43" t="s">
        <v>1802</v>
      </c>
      <c r="B10" s="44">
        <v>44946</v>
      </c>
    </row>
    <row r="11" spans="1:2" ht="15" x14ac:dyDescent="0.2">
      <c r="A11" s="43" t="s">
        <v>1800</v>
      </c>
      <c r="B11" s="45" t="s">
        <v>1799</v>
      </c>
    </row>
    <row r="12" spans="1:2" ht="15.75" thickBot="1" x14ac:dyDescent="0.25">
      <c r="A12" s="46" t="s">
        <v>1798</v>
      </c>
      <c r="B12" s="47" t="s">
        <v>2109</v>
      </c>
    </row>
    <row r="13" spans="1:2" ht="15.75" thickBot="1" x14ac:dyDescent="0.25">
      <c r="A13" s="159" t="s">
        <v>1831</v>
      </c>
      <c r="B13" s="160" t="s">
        <v>2084</v>
      </c>
    </row>
    <row r="14" spans="1:2" ht="102.75" customHeight="1" thickBot="1" x14ac:dyDescent="0.25">
      <c r="A14" s="161" t="s">
        <v>1830</v>
      </c>
      <c r="B14" s="233" t="s">
        <v>2110</v>
      </c>
    </row>
    <row r="15" spans="1:2" ht="60" customHeight="1" thickBot="1" x14ac:dyDescent="0.25">
      <c r="A15" s="161" t="s">
        <v>2076</v>
      </c>
      <c r="B15" s="233" t="s">
        <v>2089</v>
      </c>
    </row>
    <row r="16" spans="1:2" ht="15" thickBot="1" x14ac:dyDescent="0.25"/>
    <row r="17" spans="1:2" ht="14.25" customHeight="1" x14ac:dyDescent="0.2">
      <c r="A17" s="41" t="s">
        <v>1797</v>
      </c>
      <c r="B17" s="42" t="s">
        <v>1829</v>
      </c>
    </row>
    <row r="18" spans="1:2" ht="15" x14ac:dyDescent="0.2">
      <c r="A18" s="43" t="s">
        <v>1802</v>
      </c>
      <c r="B18" s="44"/>
    </row>
    <row r="19" spans="1:2" ht="14.25" customHeight="1" x14ac:dyDescent="0.2">
      <c r="A19" s="43" t="s">
        <v>1800</v>
      </c>
      <c r="B19" s="45" t="s">
        <v>1868</v>
      </c>
    </row>
    <row r="20" spans="1:2" ht="14.25" customHeight="1" thickBot="1" x14ac:dyDescent="0.25">
      <c r="A20" s="46" t="s">
        <v>1798</v>
      </c>
      <c r="B20" s="47"/>
    </row>
    <row r="21" spans="1:2" ht="14.25" customHeight="1" x14ac:dyDescent="0.2">
      <c r="A21" s="159"/>
      <c r="B21" s="160"/>
    </row>
    <row r="22" spans="1:2" ht="14.25" customHeight="1" x14ac:dyDescent="0.2">
      <c r="A22" s="159"/>
      <c r="B22" s="160"/>
    </row>
    <row r="24" spans="1:2" ht="15.75" thickBot="1" x14ac:dyDescent="0.3">
      <c r="A24" s="49" t="s">
        <v>1804</v>
      </c>
    </row>
    <row r="25" spans="1:2" x14ac:dyDescent="0.2">
      <c r="A25" s="50" t="s">
        <v>1029</v>
      </c>
    </row>
    <row r="26" spans="1:2" x14ac:dyDescent="0.2">
      <c r="A26" s="51" t="s">
        <v>1031</v>
      </c>
    </row>
    <row r="27" spans="1:2" ht="15" thickBot="1" x14ac:dyDescent="0.25">
      <c r="A27" s="343" t="str">
        <f>IF(ISBLANK('Emission Summary'!D5),"Other",'Emission Summary'!D5)</f>
        <v>Other</v>
      </c>
    </row>
    <row r="28" spans="1:2" ht="15" thickBot="1" x14ac:dyDescent="0.25">
      <c r="A28" s="52"/>
    </row>
  </sheetData>
  <sheetProtection algorithmName="SHA-512" hashValue="HdzTDmC0BUJMl+hrA5g9jUUXl2X0K3dJMbGrTN0Sj58ke83w8eqj0ixzlkyS5BrrIsGjFT2tDgImV3djPArbzQ==" saltValue="zpyXINpebd6RBQ21P3jWiA==" spinCount="100000" sheet="1" objects="1" scenarios="1" formatColumns="0" formatRows="0"/>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tabColor theme="1"/>
  </sheetPr>
  <dimension ref="A1:L256"/>
  <sheetViews>
    <sheetView zoomScaleNormal="100" workbookViewId="0"/>
  </sheetViews>
  <sheetFormatPr defaultRowHeight="14.25" x14ac:dyDescent="0.2"/>
  <cols>
    <col min="1" max="1" width="12.75" style="10" customWidth="1"/>
    <col min="2" max="2" width="15.375" style="10" customWidth="1"/>
    <col min="3" max="3" width="17.375" style="10" customWidth="1"/>
    <col min="4" max="4" width="12.75" style="10" customWidth="1"/>
    <col min="5" max="5" width="0.875" style="17" customWidth="1"/>
    <col min="6" max="6" width="16.5" style="10" customWidth="1"/>
    <col min="7" max="7" width="9" style="10"/>
    <col min="8" max="9" width="15.375" style="10" customWidth="1"/>
    <col min="10" max="10" width="37.125" style="10" customWidth="1"/>
    <col min="11" max="11" width="2.625" style="17" customWidth="1"/>
    <col min="12" max="16384" width="9" style="10"/>
  </cols>
  <sheetData>
    <row r="1" spans="1:12" ht="15" thickBot="1" x14ac:dyDescent="0.25">
      <c r="A1" s="10" t="s">
        <v>1826</v>
      </c>
      <c r="B1" s="248" t="s">
        <v>2094</v>
      </c>
      <c r="C1" s="10" t="s">
        <v>1869</v>
      </c>
      <c r="D1" s="344" t="s">
        <v>2082</v>
      </c>
      <c r="F1" s="344" t="s">
        <v>2083</v>
      </c>
    </row>
    <row r="2" spans="1:12" ht="45.75" thickBot="1" x14ac:dyDescent="0.3">
      <c r="A2" s="105" t="s">
        <v>1125</v>
      </c>
      <c r="B2" s="247" t="s">
        <v>1126</v>
      </c>
      <c r="C2" s="106" t="s">
        <v>1127</v>
      </c>
      <c r="D2" s="107" t="s">
        <v>1128</v>
      </c>
      <c r="E2" s="24"/>
      <c r="F2" s="108" t="s">
        <v>1382</v>
      </c>
      <c r="G2" s="106" t="s">
        <v>1383</v>
      </c>
      <c r="H2" s="106" t="s">
        <v>1384</v>
      </c>
      <c r="I2" s="106" t="s">
        <v>1828</v>
      </c>
      <c r="J2" s="107" t="s">
        <v>1385</v>
      </c>
    </row>
    <row r="3" spans="1:12" ht="18.75" x14ac:dyDescent="0.35">
      <c r="A3" s="18" t="s">
        <v>1129</v>
      </c>
      <c r="B3" s="20">
        <v>100</v>
      </c>
      <c r="C3" s="20">
        <v>249</v>
      </c>
      <c r="D3" s="21">
        <v>249</v>
      </c>
      <c r="E3" s="25"/>
      <c r="F3" s="22" t="s">
        <v>1129</v>
      </c>
      <c r="G3" s="20" t="s">
        <v>1415</v>
      </c>
      <c r="H3" s="20"/>
      <c r="I3" s="98" t="s">
        <v>1827</v>
      </c>
      <c r="J3" s="97" t="s">
        <v>1387</v>
      </c>
      <c r="L3" s="10" t="str" cm="1">
        <f t="array" ref="L3:L256">_xlfn._xlws.SORT(_xlfn._xlws.FILTER(A3:A256,ISNUMBER(SEARCH('General Information'!B42,A3:A256)),"not found"))</f>
        <v>Anderson</v>
      </c>
    </row>
    <row r="4" spans="1:12" x14ac:dyDescent="0.2">
      <c r="A4" s="18" t="s">
        <v>1130</v>
      </c>
      <c r="B4" s="20">
        <v>100</v>
      </c>
      <c r="C4" s="20">
        <v>249</v>
      </c>
      <c r="D4" s="21">
        <v>249</v>
      </c>
      <c r="E4" s="25"/>
      <c r="F4" s="22" t="s">
        <v>1143</v>
      </c>
      <c r="G4" s="20" t="s">
        <v>1386</v>
      </c>
      <c r="H4" s="246" t="s">
        <v>1393</v>
      </c>
      <c r="I4" s="19"/>
      <c r="J4" s="97" t="s">
        <v>1388</v>
      </c>
      <c r="L4" s="10" t="str">
        <v>Andrews</v>
      </c>
    </row>
    <row r="5" spans="1:12" x14ac:dyDescent="0.2">
      <c r="A5" s="18" t="s">
        <v>1131</v>
      </c>
      <c r="B5" s="20">
        <v>100</v>
      </c>
      <c r="C5" s="20">
        <v>249</v>
      </c>
      <c r="D5" s="21">
        <v>249</v>
      </c>
      <c r="E5" s="25"/>
      <c r="F5" s="22" t="s">
        <v>1148</v>
      </c>
      <c r="G5" s="20" t="s">
        <v>1386</v>
      </c>
      <c r="H5" s="246" t="s">
        <v>2085</v>
      </c>
      <c r="I5" s="19"/>
      <c r="J5" s="97" t="s">
        <v>1389</v>
      </c>
      <c r="L5" s="10" t="str">
        <v>Angelina</v>
      </c>
    </row>
    <row r="6" spans="1:12" ht="28.5" x14ac:dyDescent="0.2">
      <c r="A6" s="18" t="s">
        <v>1132</v>
      </c>
      <c r="B6" s="20">
        <v>100</v>
      </c>
      <c r="C6" s="23">
        <v>249</v>
      </c>
      <c r="D6" s="21">
        <v>249</v>
      </c>
      <c r="E6" s="25"/>
      <c r="F6" s="22" t="s">
        <v>1164</v>
      </c>
      <c r="G6" s="20" t="s">
        <v>1386</v>
      </c>
      <c r="H6" s="246" t="s">
        <v>2085</v>
      </c>
      <c r="I6" s="19"/>
      <c r="J6" s="97" t="s">
        <v>1390</v>
      </c>
      <c r="L6" s="10" t="str">
        <v>Aransas</v>
      </c>
    </row>
    <row r="7" spans="1:12" x14ac:dyDescent="0.2">
      <c r="A7" s="18" t="s">
        <v>1133</v>
      </c>
      <c r="B7" s="20">
        <v>100</v>
      </c>
      <c r="C7" s="20">
        <v>249</v>
      </c>
      <c r="D7" s="21">
        <v>249</v>
      </c>
      <c r="E7" s="25"/>
      <c r="F7" s="22" t="s">
        <v>1171</v>
      </c>
      <c r="G7" s="20" t="s">
        <v>1386</v>
      </c>
      <c r="H7" s="246" t="s">
        <v>2085</v>
      </c>
      <c r="I7" s="20"/>
      <c r="J7" s="97" t="s">
        <v>1391</v>
      </c>
      <c r="L7" s="10" t="str">
        <v>Archer</v>
      </c>
    </row>
    <row r="8" spans="1:12" x14ac:dyDescent="0.2">
      <c r="A8" s="18" t="s">
        <v>1134</v>
      </c>
      <c r="B8" s="20">
        <v>100</v>
      </c>
      <c r="C8" s="20">
        <v>249</v>
      </c>
      <c r="D8" s="21">
        <v>249</v>
      </c>
      <c r="E8" s="25"/>
      <c r="F8" s="22" t="s">
        <v>1185</v>
      </c>
      <c r="G8" s="20" t="s">
        <v>1386</v>
      </c>
      <c r="H8" s="246" t="s">
        <v>2085</v>
      </c>
      <c r="I8" s="19"/>
      <c r="J8" s="97" t="s">
        <v>1392</v>
      </c>
      <c r="L8" s="10" t="str">
        <v>Armstrong</v>
      </c>
    </row>
    <row r="9" spans="1:12" ht="28.5" x14ac:dyDescent="0.2">
      <c r="A9" s="18" t="s">
        <v>1135</v>
      </c>
      <c r="B9" s="20">
        <v>100</v>
      </c>
      <c r="C9" s="20">
        <v>249</v>
      </c>
      <c r="D9" s="21">
        <v>249</v>
      </c>
      <c r="E9" s="25"/>
      <c r="F9" s="22" t="s">
        <v>1189</v>
      </c>
      <c r="G9" s="20" t="s">
        <v>1386</v>
      </c>
      <c r="H9" s="246" t="s">
        <v>2085</v>
      </c>
      <c r="I9" s="20"/>
      <c r="J9" s="97" t="s">
        <v>1394</v>
      </c>
      <c r="L9" s="10" t="str">
        <v>Atascosa</v>
      </c>
    </row>
    <row r="10" spans="1:12" ht="30.75" x14ac:dyDescent="0.35">
      <c r="A10" s="18" t="s">
        <v>1136</v>
      </c>
      <c r="B10" s="20">
        <v>100</v>
      </c>
      <c r="C10" s="20">
        <v>249</v>
      </c>
      <c r="D10" s="21">
        <v>249</v>
      </c>
      <c r="E10" s="25"/>
      <c r="F10" s="22" t="s">
        <v>1199</v>
      </c>
      <c r="G10" s="20" t="s">
        <v>1416</v>
      </c>
      <c r="H10" s="345" t="s">
        <v>1393</v>
      </c>
      <c r="I10" s="98" t="s">
        <v>1827</v>
      </c>
      <c r="J10" s="97" t="s">
        <v>1395</v>
      </c>
      <c r="L10" s="10" t="str">
        <v>Austin</v>
      </c>
    </row>
    <row r="11" spans="1:12" x14ac:dyDescent="0.2">
      <c r="A11" s="18" t="s">
        <v>1137</v>
      </c>
      <c r="B11" s="20">
        <v>100</v>
      </c>
      <c r="C11" s="20">
        <v>249</v>
      </c>
      <c r="D11" s="21">
        <v>249</v>
      </c>
      <c r="E11" s="25"/>
      <c r="F11" s="22" t="s">
        <v>1198</v>
      </c>
      <c r="G11" s="20" t="s">
        <v>1386</v>
      </c>
      <c r="H11" s="246" t="s">
        <v>2085</v>
      </c>
      <c r="I11" s="20"/>
      <c r="J11" s="97" t="s">
        <v>1396</v>
      </c>
      <c r="L11" s="10" t="str">
        <v>Bailey</v>
      </c>
    </row>
    <row r="12" spans="1:12" x14ac:dyDescent="0.2">
      <c r="A12" s="18" t="s">
        <v>1138</v>
      </c>
      <c r="B12" s="20">
        <v>100</v>
      </c>
      <c r="C12" s="20">
        <v>249</v>
      </c>
      <c r="D12" s="21">
        <v>249</v>
      </c>
      <c r="E12" s="25"/>
      <c r="F12" s="22" t="s">
        <v>1207</v>
      </c>
      <c r="G12" s="20" t="s">
        <v>1386</v>
      </c>
      <c r="H12" s="246" t="s">
        <v>2085</v>
      </c>
      <c r="I12" s="19"/>
      <c r="J12" s="97" t="s">
        <v>1397</v>
      </c>
      <c r="L12" s="10" t="str">
        <v>Bandera</v>
      </c>
    </row>
    <row r="13" spans="1:12" ht="18.75" x14ac:dyDescent="0.35">
      <c r="A13" s="18" t="s">
        <v>1139</v>
      </c>
      <c r="B13" s="20">
        <v>100</v>
      </c>
      <c r="C13" s="20">
        <v>249</v>
      </c>
      <c r="D13" s="21">
        <v>249</v>
      </c>
      <c r="E13" s="25"/>
      <c r="F13" s="22" t="s">
        <v>1209</v>
      </c>
      <c r="G13" s="20" t="s">
        <v>1415</v>
      </c>
      <c r="H13" s="345"/>
      <c r="I13" s="98" t="s">
        <v>1827</v>
      </c>
      <c r="J13" s="97" t="s">
        <v>1398</v>
      </c>
      <c r="L13" s="10" t="str">
        <v>Bastrop</v>
      </c>
    </row>
    <row r="14" spans="1:12" x14ac:dyDescent="0.2">
      <c r="A14" s="18" t="s">
        <v>1140</v>
      </c>
      <c r="B14" s="20">
        <v>100</v>
      </c>
      <c r="C14" s="20">
        <v>249</v>
      </c>
      <c r="D14" s="21">
        <v>249</v>
      </c>
      <c r="E14" s="25"/>
      <c r="F14" s="22" t="s">
        <v>1212</v>
      </c>
      <c r="G14" s="20" t="s">
        <v>1386</v>
      </c>
      <c r="H14" s="246" t="s">
        <v>2085</v>
      </c>
      <c r="I14" s="19"/>
      <c r="J14" s="97" t="s">
        <v>1399</v>
      </c>
      <c r="L14" s="10" t="str">
        <v>Baylor</v>
      </c>
    </row>
    <row r="15" spans="1:12" x14ac:dyDescent="0.2">
      <c r="A15" s="18" t="s">
        <v>1141</v>
      </c>
      <c r="B15" s="20">
        <v>100</v>
      </c>
      <c r="C15" s="20">
        <v>249</v>
      </c>
      <c r="D15" s="21">
        <v>249</v>
      </c>
      <c r="E15" s="25"/>
      <c r="F15" s="22" t="s">
        <v>1229</v>
      </c>
      <c r="G15" s="20" t="s">
        <v>1386</v>
      </c>
      <c r="H15" s="246" t="s">
        <v>2085</v>
      </c>
      <c r="I15" s="19"/>
      <c r="J15" s="97" t="s">
        <v>1400</v>
      </c>
      <c r="L15" s="10" t="str">
        <v>Bee</v>
      </c>
    </row>
    <row r="16" spans="1:12" ht="18.75" x14ac:dyDescent="0.35">
      <c r="A16" s="18" t="s">
        <v>1142</v>
      </c>
      <c r="B16" s="20">
        <v>100</v>
      </c>
      <c r="C16" s="20">
        <v>249</v>
      </c>
      <c r="D16" s="21">
        <v>249</v>
      </c>
      <c r="E16" s="25"/>
      <c r="F16" s="30" t="s">
        <v>1242</v>
      </c>
      <c r="G16" s="20" t="s">
        <v>1415</v>
      </c>
      <c r="H16" s="346"/>
      <c r="I16" s="98" t="s">
        <v>1827</v>
      </c>
      <c r="J16" s="97" t="s">
        <v>1401</v>
      </c>
      <c r="L16" s="10" t="str">
        <v>Bell</v>
      </c>
    </row>
    <row r="17" spans="1:12" ht="30.75" x14ac:dyDescent="0.35">
      <c r="A17" s="18" t="s">
        <v>1143</v>
      </c>
      <c r="B17" s="20">
        <v>100</v>
      </c>
      <c r="C17" s="20">
        <v>249</v>
      </c>
      <c r="D17" s="21">
        <v>249</v>
      </c>
      <c r="E17" s="25"/>
      <c r="F17" s="30" t="s">
        <v>1245</v>
      </c>
      <c r="G17" s="20" t="s">
        <v>1415</v>
      </c>
      <c r="H17" s="346"/>
      <c r="I17" s="98" t="s">
        <v>1827</v>
      </c>
      <c r="J17" s="97" t="s">
        <v>1402</v>
      </c>
      <c r="L17" s="10" t="str">
        <v>Bexar</v>
      </c>
    </row>
    <row r="18" spans="1:12" x14ac:dyDescent="0.2">
      <c r="A18" s="18" t="s">
        <v>1144</v>
      </c>
      <c r="B18" s="20">
        <v>100</v>
      </c>
      <c r="C18" s="20">
        <v>249</v>
      </c>
      <c r="D18" s="21">
        <v>249</v>
      </c>
      <c r="E18" s="25"/>
      <c r="F18" s="22" t="s">
        <v>1254</v>
      </c>
      <c r="G18" s="20" t="s">
        <v>1386</v>
      </c>
      <c r="H18" s="246" t="s">
        <v>2085</v>
      </c>
      <c r="I18" s="19"/>
      <c r="J18" s="97" t="s">
        <v>1403</v>
      </c>
      <c r="L18" s="10" t="str">
        <v>Blanco</v>
      </c>
    </row>
    <row r="19" spans="1:12" ht="29.25" customHeight="1" x14ac:dyDescent="0.2">
      <c r="A19" s="18" t="s">
        <v>1145</v>
      </c>
      <c r="B19" s="20">
        <v>100</v>
      </c>
      <c r="C19" s="20">
        <v>249</v>
      </c>
      <c r="D19" s="21">
        <v>249</v>
      </c>
      <c r="E19" s="25"/>
      <c r="F19" s="22" t="s">
        <v>1257</v>
      </c>
      <c r="G19" s="20" t="s">
        <v>1386</v>
      </c>
      <c r="H19" s="246" t="s">
        <v>2085</v>
      </c>
      <c r="I19" s="19"/>
      <c r="J19" s="97" t="s">
        <v>1404</v>
      </c>
      <c r="L19" s="10" t="str">
        <v>Borden</v>
      </c>
    </row>
    <row r="20" spans="1:12" x14ac:dyDescent="0.2">
      <c r="A20" s="18" t="s">
        <v>1146</v>
      </c>
      <c r="B20" s="20">
        <v>100</v>
      </c>
      <c r="C20" s="20">
        <v>249</v>
      </c>
      <c r="D20" s="21">
        <v>249</v>
      </c>
      <c r="E20" s="25"/>
      <c r="F20" s="22" t="s">
        <v>1274</v>
      </c>
      <c r="G20" s="20" t="s">
        <v>1386</v>
      </c>
      <c r="H20" s="246" t="s">
        <v>2085</v>
      </c>
      <c r="I20" s="19"/>
      <c r="J20" s="97" t="s">
        <v>1405</v>
      </c>
      <c r="L20" s="10" t="str">
        <v>Bosque</v>
      </c>
    </row>
    <row r="21" spans="1:12" x14ac:dyDescent="0.2">
      <c r="A21" s="18" t="s">
        <v>1147</v>
      </c>
      <c r="B21" s="20">
        <v>100</v>
      </c>
      <c r="C21" s="20">
        <v>249</v>
      </c>
      <c r="D21" s="21">
        <v>249</v>
      </c>
      <c r="E21" s="25"/>
      <c r="F21" s="22" t="s">
        <v>1297</v>
      </c>
      <c r="G21" s="20" t="s">
        <v>1386</v>
      </c>
      <c r="H21" s="246" t="s">
        <v>2085</v>
      </c>
      <c r="I21" s="19"/>
      <c r="J21" s="97" t="s">
        <v>1406</v>
      </c>
      <c r="L21" s="10" t="str">
        <v>Bowie</v>
      </c>
    </row>
    <row r="22" spans="1:12" ht="18.75" x14ac:dyDescent="0.35">
      <c r="A22" s="18" t="s">
        <v>1148</v>
      </c>
      <c r="B22" s="20">
        <v>100</v>
      </c>
      <c r="C22" s="20">
        <v>50</v>
      </c>
      <c r="D22" s="21">
        <v>249</v>
      </c>
      <c r="E22" s="25"/>
      <c r="F22" s="22" t="s">
        <v>1310</v>
      </c>
      <c r="G22" s="20" t="s">
        <v>1415</v>
      </c>
      <c r="H22" s="345"/>
      <c r="I22" s="98" t="s">
        <v>1827</v>
      </c>
      <c r="J22" s="97" t="s">
        <v>1407</v>
      </c>
      <c r="L22" s="10" t="str">
        <v>Brazoria</v>
      </c>
    </row>
    <row r="23" spans="1:12" x14ac:dyDescent="0.2">
      <c r="A23" s="18" t="s">
        <v>1149</v>
      </c>
      <c r="B23" s="20">
        <v>100</v>
      </c>
      <c r="C23" s="20">
        <v>249</v>
      </c>
      <c r="D23" s="21">
        <v>249</v>
      </c>
      <c r="E23" s="25"/>
      <c r="F23" s="22" t="s">
        <v>1311</v>
      </c>
      <c r="G23" s="20" t="s">
        <v>1386</v>
      </c>
      <c r="H23" s="246" t="s">
        <v>2085</v>
      </c>
      <c r="I23" s="19"/>
      <c r="J23" s="97" t="s">
        <v>1408</v>
      </c>
      <c r="L23" s="10" t="str">
        <v>Brazos</v>
      </c>
    </row>
    <row r="24" spans="1:12" x14ac:dyDescent="0.2">
      <c r="A24" s="18" t="s">
        <v>1150</v>
      </c>
      <c r="B24" s="20">
        <v>100</v>
      </c>
      <c r="C24" s="20">
        <v>249</v>
      </c>
      <c r="D24" s="21">
        <v>249</v>
      </c>
      <c r="E24" s="25"/>
      <c r="F24" s="22" t="s">
        <v>1326</v>
      </c>
      <c r="G24" s="20" t="s">
        <v>1386</v>
      </c>
      <c r="H24" s="246" t="s">
        <v>2085</v>
      </c>
      <c r="I24" s="19"/>
      <c r="J24" s="97" t="s">
        <v>1409</v>
      </c>
      <c r="L24" s="10" t="str">
        <v>Brewster</v>
      </c>
    </row>
    <row r="25" spans="1:12" ht="18.75" x14ac:dyDescent="0.35">
      <c r="A25" s="18" t="s">
        <v>1151</v>
      </c>
      <c r="B25" s="20">
        <v>100</v>
      </c>
      <c r="C25" s="20">
        <v>249</v>
      </c>
      <c r="D25" s="21">
        <v>249</v>
      </c>
      <c r="E25" s="25"/>
      <c r="F25" s="22" t="s">
        <v>1328</v>
      </c>
      <c r="G25" s="20" t="s">
        <v>1415</v>
      </c>
      <c r="H25" s="345"/>
      <c r="I25" s="98" t="s">
        <v>1827</v>
      </c>
      <c r="J25" s="97" t="s">
        <v>1410</v>
      </c>
      <c r="L25" s="10" t="str">
        <v>Briscoe</v>
      </c>
    </row>
    <row r="26" spans="1:12" x14ac:dyDescent="0.2">
      <c r="A26" s="18" t="s">
        <v>1152</v>
      </c>
      <c r="B26" s="20">
        <v>100</v>
      </c>
      <c r="C26" s="20">
        <v>249</v>
      </c>
      <c r="D26" s="21">
        <v>249</v>
      </c>
      <c r="E26" s="25"/>
      <c r="F26" s="22" t="s">
        <v>1347</v>
      </c>
      <c r="G26" s="20" t="s">
        <v>1386</v>
      </c>
      <c r="H26" s="246" t="s">
        <v>2085</v>
      </c>
      <c r="I26" s="19"/>
      <c r="J26" s="97" t="s">
        <v>1411</v>
      </c>
      <c r="L26" s="10" t="str">
        <v>Brooks</v>
      </c>
    </row>
    <row r="27" spans="1:12" ht="18.75" x14ac:dyDescent="0.35">
      <c r="A27" s="18" t="s">
        <v>1153</v>
      </c>
      <c r="B27" s="20">
        <v>100</v>
      </c>
      <c r="C27" s="20">
        <v>249</v>
      </c>
      <c r="D27" s="21">
        <v>249</v>
      </c>
      <c r="E27" s="25"/>
      <c r="F27" s="22" t="s">
        <v>1352</v>
      </c>
      <c r="G27" s="20" t="s">
        <v>1415</v>
      </c>
      <c r="H27" s="345"/>
      <c r="I27" s="98" t="s">
        <v>1827</v>
      </c>
      <c r="J27" s="97" t="s">
        <v>1412</v>
      </c>
      <c r="L27" s="10" t="str">
        <v>Brown</v>
      </c>
    </row>
    <row r="28" spans="1:12" ht="18.75" x14ac:dyDescent="0.35">
      <c r="A28" s="18" t="s">
        <v>1154</v>
      </c>
      <c r="B28" s="20">
        <v>100</v>
      </c>
      <c r="C28" s="20">
        <v>249</v>
      </c>
      <c r="D28" s="21">
        <v>249</v>
      </c>
      <c r="E28" s="25"/>
      <c r="F28" s="30" t="s">
        <v>1302</v>
      </c>
      <c r="G28" s="20" t="s">
        <v>1415</v>
      </c>
      <c r="H28" s="346"/>
      <c r="I28" s="98" t="s">
        <v>1827</v>
      </c>
      <c r="J28" s="97" t="s">
        <v>1413</v>
      </c>
      <c r="L28" s="10" t="str">
        <v>Burleson</v>
      </c>
    </row>
    <row r="29" spans="1:12" x14ac:dyDescent="0.2">
      <c r="A29" s="18" t="s">
        <v>1155</v>
      </c>
      <c r="B29" s="20">
        <v>100</v>
      </c>
      <c r="C29" s="20">
        <v>249</v>
      </c>
      <c r="D29" s="21">
        <v>249</v>
      </c>
      <c r="E29" s="25"/>
      <c r="F29" s="22" t="s">
        <v>1364</v>
      </c>
      <c r="G29" s="20" t="s">
        <v>1386</v>
      </c>
      <c r="H29" s="246" t="s">
        <v>2085</v>
      </c>
      <c r="I29" s="19"/>
      <c r="J29" s="97" t="s">
        <v>1414</v>
      </c>
      <c r="L29" s="10" t="str">
        <v>Burnet</v>
      </c>
    </row>
    <row r="30" spans="1:12" x14ac:dyDescent="0.2">
      <c r="A30" s="18" t="s">
        <v>1156</v>
      </c>
      <c r="B30" s="20">
        <v>100</v>
      </c>
      <c r="C30" s="20">
        <v>249</v>
      </c>
      <c r="D30" s="21">
        <v>249</v>
      </c>
      <c r="E30" s="25"/>
      <c r="F30" s="22" t="s">
        <v>1376</v>
      </c>
      <c r="G30" s="20" t="s">
        <v>1386</v>
      </c>
      <c r="H30" s="246" t="s">
        <v>2085</v>
      </c>
      <c r="I30" s="19"/>
      <c r="J30" s="99"/>
      <c r="L30" s="10" t="str">
        <v>Caldwell</v>
      </c>
    </row>
    <row r="31" spans="1:12" x14ac:dyDescent="0.2">
      <c r="A31" s="16" t="s">
        <v>1157</v>
      </c>
      <c r="B31" s="20">
        <v>100</v>
      </c>
      <c r="C31" s="20">
        <v>249</v>
      </c>
      <c r="D31" s="21">
        <v>249</v>
      </c>
      <c r="F31" s="100"/>
      <c r="G31" s="98"/>
      <c r="H31" s="98"/>
      <c r="I31" s="98"/>
      <c r="J31" s="101"/>
      <c r="L31" s="10" t="str">
        <v>Calhoun</v>
      </c>
    </row>
    <row r="32" spans="1:12" x14ac:dyDescent="0.2">
      <c r="A32" s="16" t="s">
        <v>1158</v>
      </c>
      <c r="B32" s="20">
        <v>100</v>
      </c>
      <c r="C32" s="20">
        <v>249</v>
      </c>
      <c r="D32" s="21">
        <v>249</v>
      </c>
      <c r="F32" s="100"/>
      <c r="G32" s="98"/>
      <c r="H32" s="98"/>
      <c r="I32" s="98"/>
      <c r="J32" s="101"/>
      <c r="L32" s="10" t="str">
        <v>Callahan</v>
      </c>
    </row>
    <row r="33" spans="1:12" x14ac:dyDescent="0.2">
      <c r="A33" s="16" t="s">
        <v>1159</v>
      </c>
      <c r="B33" s="20">
        <v>100</v>
      </c>
      <c r="C33" s="20">
        <v>249</v>
      </c>
      <c r="D33" s="21">
        <v>249</v>
      </c>
      <c r="F33" s="100"/>
      <c r="G33" s="98"/>
      <c r="H33" s="98"/>
      <c r="I33" s="98"/>
      <c r="J33" s="101"/>
      <c r="L33" s="10" t="str">
        <v>Cameron</v>
      </c>
    </row>
    <row r="34" spans="1:12" ht="15" thickBot="1" x14ac:dyDescent="0.25">
      <c r="A34" s="16" t="s">
        <v>1160</v>
      </c>
      <c r="B34" s="20">
        <v>100</v>
      </c>
      <c r="C34" s="20">
        <v>249</v>
      </c>
      <c r="D34" s="21">
        <v>249</v>
      </c>
      <c r="F34" s="102"/>
      <c r="G34" s="103"/>
      <c r="H34" s="103"/>
      <c r="I34" s="103"/>
      <c r="J34" s="104"/>
      <c r="L34" s="10" t="str">
        <v>Camp</v>
      </c>
    </row>
    <row r="35" spans="1:12" x14ac:dyDescent="0.2">
      <c r="A35" s="16" t="s">
        <v>1161</v>
      </c>
      <c r="B35" s="20">
        <v>100</v>
      </c>
      <c r="C35" s="20">
        <v>249</v>
      </c>
      <c r="D35" s="21">
        <v>249</v>
      </c>
      <c r="F35" s="22" t="s">
        <v>1429</v>
      </c>
      <c r="G35" s="20"/>
      <c r="L35" s="10" t="str">
        <v>Carson</v>
      </c>
    </row>
    <row r="36" spans="1:12" x14ac:dyDescent="0.2">
      <c r="A36" s="16" t="s">
        <v>1162</v>
      </c>
      <c r="B36" s="20">
        <v>100</v>
      </c>
      <c r="C36" s="20">
        <v>249</v>
      </c>
      <c r="D36" s="21">
        <v>249</v>
      </c>
      <c r="F36" s="26" t="s">
        <v>1428</v>
      </c>
      <c r="G36" s="27" t="str">
        <f>IF('General Information'!B42="","",'General Information'!B42)</f>
        <v/>
      </c>
      <c r="L36" s="10" t="str">
        <v>Cass</v>
      </c>
    </row>
    <row r="37" spans="1:12" x14ac:dyDescent="0.2">
      <c r="A37" s="16" t="s">
        <v>1163</v>
      </c>
      <c r="B37" s="20">
        <v>100</v>
      </c>
      <c r="C37" s="20">
        <v>249</v>
      </c>
      <c r="D37" s="21">
        <v>249</v>
      </c>
      <c r="F37" s="26" t="s">
        <v>1427</v>
      </c>
      <c r="G37" s="26" t="str">
        <f>IFERROR(VLOOKUP(G36,'Ref-FedAppl'!F3:H30,2,FALSE),"No")</f>
        <v>No</v>
      </c>
      <c r="L37" s="10" t="str">
        <v>Castro</v>
      </c>
    </row>
    <row r="38" spans="1:12" x14ac:dyDescent="0.2">
      <c r="A38" s="16" t="s">
        <v>1164</v>
      </c>
      <c r="B38" s="20">
        <v>100</v>
      </c>
      <c r="C38" s="20">
        <v>50</v>
      </c>
      <c r="D38" s="21">
        <v>249</v>
      </c>
      <c r="L38" s="10" t="str">
        <v>Chambers</v>
      </c>
    </row>
    <row r="39" spans="1:12" x14ac:dyDescent="0.2">
      <c r="A39" s="16" t="s">
        <v>1165</v>
      </c>
      <c r="B39" s="20">
        <v>100</v>
      </c>
      <c r="C39" s="20">
        <v>249</v>
      </c>
      <c r="D39" s="21">
        <v>249</v>
      </c>
      <c r="L39" s="10" t="str">
        <v>Cherokee</v>
      </c>
    </row>
    <row r="40" spans="1:12" x14ac:dyDescent="0.2">
      <c r="A40" s="16" t="s">
        <v>1166</v>
      </c>
      <c r="B40" s="20">
        <v>100</v>
      </c>
      <c r="C40" s="20">
        <v>249</v>
      </c>
      <c r="D40" s="21">
        <v>249</v>
      </c>
      <c r="L40" s="10" t="str">
        <v>Childress</v>
      </c>
    </row>
    <row r="41" spans="1:12" x14ac:dyDescent="0.2">
      <c r="A41" s="16" t="s">
        <v>1167</v>
      </c>
      <c r="B41" s="20">
        <v>100</v>
      </c>
      <c r="C41" s="20">
        <v>249</v>
      </c>
      <c r="D41" s="21">
        <v>249</v>
      </c>
      <c r="L41" s="10" t="str">
        <v>Clay</v>
      </c>
    </row>
    <row r="42" spans="1:12" x14ac:dyDescent="0.2">
      <c r="A42" s="16" t="s">
        <v>1168</v>
      </c>
      <c r="B42" s="20">
        <v>100</v>
      </c>
      <c r="C42" s="20">
        <v>249</v>
      </c>
      <c r="D42" s="21">
        <v>249</v>
      </c>
      <c r="L42" s="10" t="str">
        <v>Cochran</v>
      </c>
    </row>
    <row r="43" spans="1:12" x14ac:dyDescent="0.2">
      <c r="A43" s="16" t="s">
        <v>1169</v>
      </c>
      <c r="B43" s="20">
        <v>100</v>
      </c>
      <c r="C43" s="20">
        <v>249</v>
      </c>
      <c r="D43" s="21">
        <v>249</v>
      </c>
      <c r="L43" s="10" t="str">
        <v>Coke</v>
      </c>
    </row>
    <row r="44" spans="1:12" x14ac:dyDescent="0.2">
      <c r="A44" s="16" t="s">
        <v>1170</v>
      </c>
      <c r="B44" s="20">
        <v>100</v>
      </c>
      <c r="C44" s="20">
        <v>249</v>
      </c>
      <c r="D44" s="21">
        <v>249</v>
      </c>
      <c r="L44" s="10" t="str">
        <v>Coleman</v>
      </c>
    </row>
    <row r="45" spans="1:12" x14ac:dyDescent="0.2">
      <c r="A45" s="16" t="s">
        <v>1171</v>
      </c>
      <c r="B45" s="20">
        <v>100</v>
      </c>
      <c r="C45" s="20">
        <v>50</v>
      </c>
      <c r="D45" s="21">
        <v>249</v>
      </c>
      <c r="L45" s="10" t="str">
        <v>Collin</v>
      </c>
    </row>
    <row r="46" spans="1:12" x14ac:dyDescent="0.2">
      <c r="A46" s="16" t="s">
        <v>1172</v>
      </c>
      <c r="B46" s="20">
        <v>100</v>
      </c>
      <c r="C46" s="20">
        <v>249</v>
      </c>
      <c r="D46" s="21">
        <v>249</v>
      </c>
      <c r="L46" s="10" t="str">
        <v>Collingsworth</v>
      </c>
    </row>
    <row r="47" spans="1:12" x14ac:dyDescent="0.2">
      <c r="A47" s="16" t="s">
        <v>1173</v>
      </c>
      <c r="B47" s="20">
        <v>100</v>
      </c>
      <c r="C47" s="20">
        <v>249</v>
      </c>
      <c r="D47" s="21">
        <v>249</v>
      </c>
      <c r="L47" s="10" t="str">
        <v>Colorado</v>
      </c>
    </row>
    <row r="48" spans="1:12" x14ac:dyDescent="0.2">
      <c r="A48" s="16" t="s">
        <v>1174</v>
      </c>
      <c r="B48" s="20">
        <v>100</v>
      </c>
      <c r="C48" s="20">
        <v>249</v>
      </c>
      <c r="D48" s="21">
        <v>249</v>
      </c>
      <c r="L48" s="10" t="str">
        <v>Comal</v>
      </c>
    </row>
    <row r="49" spans="1:12" x14ac:dyDescent="0.2">
      <c r="A49" s="16" t="s">
        <v>1175</v>
      </c>
      <c r="B49" s="20">
        <v>100</v>
      </c>
      <c r="C49" s="20">
        <v>249</v>
      </c>
      <c r="D49" s="21">
        <v>249</v>
      </c>
      <c r="L49" s="10" t="str">
        <v>Comanche</v>
      </c>
    </row>
    <row r="50" spans="1:12" x14ac:dyDescent="0.2">
      <c r="A50" s="16" t="s">
        <v>1176</v>
      </c>
      <c r="B50" s="20">
        <v>100</v>
      </c>
      <c r="C50" s="20">
        <v>249</v>
      </c>
      <c r="D50" s="21">
        <v>249</v>
      </c>
      <c r="L50" s="10" t="str">
        <v>Concho</v>
      </c>
    </row>
    <row r="51" spans="1:12" x14ac:dyDescent="0.2">
      <c r="A51" s="16" t="s">
        <v>1177</v>
      </c>
      <c r="B51" s="20">
        <v>100</v>
      </c>
      <c r="C51" s="20">
        <v>249</v>
      </c>
      <c r="D51" s="21">
        <v>249</v>
      </c>
      <c r="L51" s="10" t="str">
        <v>Cooke</v>
      </c>
    </row>
    <row r="52" spans="1:12" x14ac:dyDescent="0.2">
      <c r="A52" s="16" t="s">
        <v>1178</v>
      </c>
      <c r="B52" s="20">
        <v>100</v>
      </c>
      <c r="C52" s="20">
        <v>249</v>
      </c>
      <c r="D52" s="21">
        <v>249</v>
      </c>
      <c r="L52" s="10" t="str">
        <v>Coryell</v>
      </c>
    </row>
    <row r="53" spans="1:12" x14ac:dyDescent="0.2">
      <c r="A53" s="16" t="s">
        <v>1179</v>
      </c>
      <c r="B53" s="20">
        <v>100</v>
      </c>
      <c r="C53" s="20">
        <v>249</v>
      </c>
      <c r="D53" s="21">
        <v>249</v>
      </c>
      <c r="L53" s="10" t="str">
        <v>Cottle</v>
      </c>
    </row>
    <row r="54" spans="1:12" x14ac:dyDescent="0.2">
      <c r="A54" s="16" t="s">
        <v>1180</v>
      </c>
      <c r="B54" s="20">
        <v>100</v>
      </c>
      <c r="C54" s="20">
        <v>249</v>
      </c>
      <c r="D54" s="21">
        <v>249</v>
      </c>
      <c r="L54" s="10" t="str">
        <v>Crane</v>
      </c>
    </row>
    <row r="55" spans="1:12" x14ac:dyDescent="0.2">
      <c r="A55" s="16" t="s">
        <v>1181</v>
      </c>
      <c r="B55" s="20">
        <v>100</v>
      </c>
      <c r="C55" s="20">
        <v>249</v>
      </c>
      <c r="D55" s="21">
        <v>249</v>
      </c>
      <c r="L55" s="10" t="str">
        <v>Crockett</v>
      </c>
    </row>
    <row r="56" spans="1:12" x14ac:dyDescent="0.2">
      <c r="A56" s="16" t="s">
        <v>1182</v>
      </c>
      <c r="B56" s="20">
        <v>100</v>
      </c>
      <c r="C56" s="20">
        <v>249</v>
      </c>
      <c r="D56" s="21">
        <v>249</v>
      </c>
      <c r="L56" s="10" t="str">
        <v>Crosby</v>
      </c>
    </row>
    <row r="57" spans="1:12" x14ac:dyDescent="0.2">
      <c r="A57" s="16" t="s">
        <v>1183</v>
      </c>
      <c r="B57" s="20">
        <v>100</v>
      </c>
      <c r="C57" s="20">
        <v>249</v>
      </c>
      <c r="D57" s="21">
        <v>249</v>
      </c>
      <c r="L57" s="10" t="str">
        <v>Culberson</v>
      </c>
    </row>
    <row r="58" spans="1:12" x14ac:dyDescent="0.2">
      <c r="A58" s="16" t="s">
        <v>1184</v>
      </c>
      <c r="B58" s="20">
        <v>100</v>
      </c>
      <c r="C58" s="20">
        <v>249</v>
      </c>
      <c r="D58" s="21">
        <v>249</v>
      </c>
      <c r="L58" s="10" t="str">
        <v>Dallam</v>
      </c>
    </row>
    <row r="59" spans="1:12" x14ac:dyDescent="0.2">
      <c r="A59" s="16" t="s">
        <v>1185</v>
      </c>
      <c r="B59" s="20">
        <v>100</v>
      </c>
      <c r="C59" s="20">
        <v>50</v>
      </c>
      <c r="D59" s="21">
        <v>249</v>
      </c>
      <c r="L59" s="10" t="str">
        <v>Dallas</v>
      </c>
    </row>
    <row r="60" spans="1:12" x14ac:dyDescent="0.2">
      <c r="A60" s="16" t="s">
        <v>1186</v>
      </c>
      <c r="B60" s="20">
        <v>100</v>
      </c>
      <c r="C60" s="20">
        <v>249</v>
      </c>
      <c r="D60" s="21">
        <v>249</v>
      </c>
      <c r="L60" s="10" t="str">
        <v>Dawson</v>
      </c>
    </row>
    <row r="61" spans="1:12" x14ac:dyDescent="0.2">
      <c r="A61" s="16" t="s">
        <v>1187</v>
      </c>
      <c r="B61" s="20">
        <v>100</v>
      </c>
      <c r="C61" s="20">
        <v>249</v>
      </c>
      <c r="D61" s="21">
        <v>249</v>
      </c>
      <c r="L61" s="10" t="str">
        <v>Deaf Smith</v>
      </c>
    </row>
    <row r="62" spans="1:12" x14ac:dyDescent="0.2">
      <c r="A62" s="16" t="s">
        <v>1188</v>
      </c>
      <c r="B62" s="20">
        <v>100</v>
      </c>
      <c r="C62" s="20">
        <v>249</v>
      </c>
      <c r="D62" s="21">
        <v>249</v>
      </c>
      <c r="L62" s="10" t="str">
        <v>Delta</v>
      </c>
    </row>
    <row r="63" spans="1:12" x14ac:dyDescent="0.2">
      <c r="A63" s="16" t="s">
        <v>1189</v>
      </c>
      <c r="B63" s="20">
        <v>100</v>
      </c>
      <c r="C63" s="20">
        <v>50</v>
      </c>
      <c r="D63" s="21">
        <v>249</v>
      </c>
      <c r="L63" s="10" t="str">
        <v>Denton</v>
      </c>
    </row>
    <row r="64" spans="1:12" x14ac:dyDescent="0.2">
      <c r="A64" s="16" t="s">
        <v>1190</v>
      </c>
      <c r="B64" s="20">
        <v>100</v>
      </c>
      <c r="C64" s="20">
        <v>249</v>
      </c>
      <c r="D64" s="21">
        <v>249</v>
      </c>
      <c r="L64" s="10" t="str">
        <v>DeWitt</v>
      </c>
    </row>
    <row r="65" spans="1:12" x14ac:dyDescent="0.2">
      <c r="A65" s="16" t="s">
        <v>1191</v>
      </c>
      <c r="B65" s="20">
        <v>100</v>
      </c>
      <c r="C65" s="20">
        <v>249</v>
      </c>
      <c r="D65" s="21">
        <v>249</v>
      </c>
      <c r="L65" s="10" t="str">
        <v>Dickens</v>
      </c>
    </row>
    <row r="66" spans="1:12" x14ac:dyDescent="0.2">
      <c r="A66" s="16" t="s">
        <v>1192</v>
      </c>
      <c r="B66" s="20">
        <v>100</v>
      </c>
      <c r="C66" s="20">
        <v>249</v>
      </c>
      <c r="D66" s="21">
        <v>249</v>
      </c>
      <c r="L66" s="10" t="str">
        <v>Dimmit</v>
      </c>
    </row>
    <row r="67" spans="1:12" x14ac:dyDescent="0.2">
      <c r="A67" s="16" t="s">
        <v>1193</v>
      </c>
      <c r="B67" s="20">
        <v>100</v>
      </c>
      <c r="C67" s="20">
        <v>249</v>
      </c>
      <c r="D67" s="21">
        <v>249</v>
      </c>
      <c r="L67" s="10" t="str">
        <v>Donley</v>
      </c>
    </row>
    <row r="68" spans="1:12" x14ac:dyDescent="0.2">
      <c r="A68" s="16" t="s">
        <v>1194</v>
      </c>
      <c r="B68" s="20">
        <v>100</v>
      </c>
      <c r="C68" s="20">
        <v>249</v>
      </c>
      <c r="D68" s="21">
        <v>249</v>
      </c>
      <c r="L68" s="10" t="str">
        <v>Duval</v>
      </c>
    </row>
    <row r="69" spans="1:12" x14ac:dyDescent="0.2">
      <c r="A69" s="16" t="s">
        <v>1195</v>
      </c>
      <c r="B69" s="20">
        <v>100</v>
      </c>
      <c r="C69" s="20">
        <v>249</v>
      </c>
      <c r="D69" s="21">
        <v>249</v>
      </c>
      <c r="L69" s="10" t="str">
        <v>Eastland</v>
      </c>
    </row>
    <row r="70" spans="1:12" x14ac:dyDescent="0.2">
      <c r="A70" s="16" t="s">
        <v>1196</v>
      </c>
      <c r="B70" s="20">
        <v>100</v>
      </c>
      <c r="C70" s="20">
        <v>249</v>
      </c>
      <c r="D70" s="21">
        <v>249</v>
      </c>
      <c r="L70" s="10" t="str">
        <v>Ector</v>
      </c>
    </row>
    <row r="71" spans="1:12" x14ac:dyDescent="0.2">
      <c r="A71" s="16" t="s">
        <v>1197</v>
      </c>
      <c r="B71" s="20">
        <v>100</v>
      </c>
      <c r="C71" s="20">
        <v>249</v>
      </c>
      <c r="D71" s="21">
        <v>249</v>
      </c>
      <c r="L71" s="10" t="str">
        <v>Edwards</v>
      </c>
    </row>
    <row r="72" spans="1:12" x14ac:dyDescent="0.2">
      <c r="A72" s="16" t="s">
        <v>1198</v>
      </c>
      <c r="B72" s="20">
        <v>100</v>
      </c>
      <c r="C72" s="20">
        <v>50</v>
      </c>
      <c r="D72" s="21">
        <v>249</v>
      </c>
      <c r="L72" s="10" t="str">
        <v>El Paso</v>
      </c>
    </row>
    <row r="73" spans="1:12" x14ac:dyDescent="0.2">
      <c r="A73" s="16" t="s">
        <v>1199</v>
      </c>
      <c r="B73" s="20">
        <v>100</v>
      </c>
      <c r="C73" s="20">
        <v>249</v>
      </c>
      <c r="D73" s="21">
        <v>100</v>
      </c>
      <c r="L73" s="10" t="str">
        <v>Ellis</v>
      </c>
    </row>
    <row r="74" spans="1:12" x14ac:dyDescent="0.2">
      <c r="A74" s="16" t="s">
        <v>1200</v>
      </c>
      <c r="B74" s="20">
        <v>100</v>
      </c>
      <c r="C74" s="20">
        <v>249</v>
      </c>
      <c r="D74" s="21">
        <v>249</v>
      </c>
      <c r="L74" s="10" t="str">
        <v>Erath</v>
      </c>
    </row>
    <row r="75" spans="1:12" x14ac:dyDescent="0.2">
      <c r="A75" s="16" t="s">
        <v>1201</v>
      </c>
      <c r="B75" s="20">
        <v>100</v>
      </c>
      <c r="C75" s="20">
        <v>249</v>
      </c>
      <c r="D75" s="21">
        <v>249</v>
      </c>
      <c r="L75" s="10" t="str">
        <v>Falls</v>
      </c>
    </row>
    <row r="76" spans="1:12" x14ac:dyDescent="0.2">
      <c r="A76" s="16" t="s">
        <v>1202</v>
      </c>
      <c r="B76" s="20">
        <v>100</v>
      </c>
      <c r="C76" s="20">
        <v>249</v>
      </c>
      <c r="D76" s="21">
        <v>249</v>
      </c>
      <c r="L76" s="10" t="str">
        <v>Fannin</v>
      </c>
    </row>
    <row r="77" spans="1:12" x14ac:dyDescent="0.2">
      <c r="A77" s="16" t="s">
        <v>1203</v>
      </c>
      <c r="B77" s="20">
        <v>100</v>
      </c>
      <c r="C77" s="20">
        <v>249</v>
      </c>
      <c r="D77" s="21">
        <v>249</v>
      </c>
      <c r="L77" s="10" t="str">
        <v>Fayette</v>
      </c>
    </row>
    <row r="78" spans="1:12" x14ac:dyDescent="0.2">
      <c r="A78" s="16" t="s">
        <v>1204</v>
      </c>
      <c r="B78" s="20">
        <v>100</v>
      </c>
      <c r="C78" s="20">
        <v>249</v>
      </c>
      <c r="D78" s="21">
        <v>249</v>
      </c>
      <c r="L78" s="10" t="str">
        <v>Fisher</v>
      </c>
    </row>
    <row r="79" spans="1:12" x14ac:dyDescent="0.2">
      <c r="A79" s="16" t="s">
        <v>1205</v>
      </c>
      <c r="B79" s="20">
        <v>100</v>
      </c>
      <c r="C79" s="20">
        <v>249</v>
      </c>
      <c r="D79" s="21">
        <v>249</v>
      </c>
      <c r="L79" s="10" t="str">
        <v>Floyd</v>
      </c>
    </row>
    <row r="80" spans="1:12" x14ac:dyDescent="0.2">
      <c r="A80" s="16" t="s">
        <v>1206</v>
      </c>
      <c r="B80" s="20">
        <v>100</v>
      </c>
      <c r="C80" s="20">
        <v>249</v>
      </c>
      <c r="D80" s="21">
        <v>249</v>
      </c>
      <c r="L80" s="10" t="str">
        <v>Foard</v>
      </c>
    </row>
    <row r="81" spans="1:12" x14ac:dyDescent="0.2">
      <c r="A81" s="16" t="s">
        <v>1207</v>
      </c>
      <c r="B81" s="20">
        <v>100</v>
      </c>
      <c r="C81" s="20">
        <v>50</v>
      </c>
      <c r="D81" s="21">
        <v>249</v>
      </c>
      <c r="L81" s="10" t="str">
        <v>Fort Bend</v>
      </c>
    </row>
    <row r="82" spans="1:12" x14ac:dyDescent="0.2">
      <c r="A82" s="16" t="s">
        <v>1208</v>
      </c>
      <c r="B82" s="20">
        <v>100</v>
      </c>
      <c r="C82" s="20">
        <v>249</v>
      </c>
      <c r="D82" s="21">
        <v>249</v>
      </c>
      <c r="L82" s="10" t="str">
        <v>Franklin</v>
      </c>
    </row>
    <row r="83" spans="1:12" x14ac:dyDescent="0.2">
      <c r="A83" s="16" t="s">
        <v>1209</v>
      </c>
      <c r="B83" s="20">
        <v>100</v>
      </c>
      <c r="C83" s="20">
        <v>249</v>
      </c>
      <c r="D83" s="21">
        <v>249</v>
      </c>
      <c r="L83" s="10" t="str">
        <v>Freestone</v>
      </c>
    </row>
    <row r="84" spans="1:12" x14ac:dyDescent="0.2">
      <c r="A84" s="16" t="s">
        <v>1210</v>
      </c>
      <c r="B84" s="20">
        <v>100</v>
      </c>
      <c r="C84" s="20">
        <v>249</v>
      </c>
      <c r="D84" s="21">
        <v>249</v>
      </c>
      <c r="L84" s="10" t="str">
        <v>Frio</v>
      </c>
    </row>
    <row r="85" spans="1:12" x14ac:dyDescent="0.2">
      <c r="A85" s="16" t="s">
        <v>1211</v>
      </c>
      <c r="B85" s="20">
        <v>100</v>
      </c>
      <c r="C85" s="20">
        <v>249</v>
      </c>
      <c r="D85" s="21">
        <v>249</v>
      </c>
      <c r="L85" s="10" t="str">
        <v>Gaines</v>
      </c>
    </row>
    <row r="86" spans="1:12" x14ac:dyDescent="0.2">
      <c r="A86" s="16" t="s">
        <v>1212</v>
      </c>
      <c r="B86" s="20">
        <v>100</v>
      </c>
      <c r="C86" s="20">
        <v>50</v>
      </c>
      <c r="D86" s="21">
        <v>249</v>
      </c>
      <c r="L86" s="10" t="str">
        <v>Galveston</v>
      </c>
    </row>
    <row r="87" spans="1:12" x14ac:dyDescent="0.2">
      <c r="A87" s="16" t="s">
        <v>1213</v>
      </c>
      <c r="B87" s="20">
        <v>100</v>
      </c>
      <c r="C87" s="20">
        <v>249</v>
      </c>
      <c r="D87" s="21">
        <v>249</v>
      </c>
      <c r="L87" s="10" t="str">
        <v>Garza</v>
      </c>
    </row>
    <row r="88" spans="1:12" x14ac:dyDescent="0.2">
      <c r="A88" s="16" t="s">
        <v>1214</v>
      </c>
      <c r="B88" s="20">
        <v>100</v>
      </c>
      <c r="C88" s="20">
        <v>249</v>
      </c>
      <c r="D88" s="21">
        <v>249</v>
      </c>
      <c r="L88" s="10" t="str">
        <v>Gillespie</v>
      </c>
    </row>
    <row r="89" spans="1:12" x14ac:dyDescent="0.2">
      <c r="A89" s="16" t="s">
        <v>1215</v>
      </c>
      <c r="B89" s="20">
        <v>100</v>
      </c>
      <c r="C89" s="20">
        <v>249</v>
      </c>
      <c r="D89" s="21">
        <v>249</v>
      </c>
      <c r="L89" s="10" t="str">
        <v>Glasscock</v>
      </c>
    </row>
    <row r="90" spans="1:12" x14ac:dyDescent="0.2">
      <c r="A90" s="16" t="s">
        <v>1216</v>
      </c>
      <c r="B90" s="20">
        <v>100</v>
      </c>
      <c r="C90" s="20">
        <v>249</v>
      </c>
      <c r="D90" s="21">
        <v>249</v>
      </c>
      <c r="L90" s="10" t="str">
        <v>Goliad</v>
      </c>
    </row>
    <row r="91" spans="1:12" x14ac:dyDescent="0.2">
      <c r="A91" s="16" t="s">
        <v>1217</v>
      </c>
      <c r="B91" s="20">
        <v>100</v>
      </c>
      <c r="C91" s="20">
        <v>249</v>
      </c>
      <c r="D91" s="21">
        <v>249</v>
      </c>
      <c r="L91" s="10" t="str">
        <v>Gonzales</v>
      </c>
    </row>
    <row r="92" spans="1:12" x14ac:dyDescent="0.2">
      <c r="A92" s="16" t="s">
        <v>1218</v>
      </c>
      <c r="B92" s="20">
        <v>100</v>
      </c>
      <c r="C92" s="20">
        <v>249</v>
      </c>
      <c r="D92" s="21">
        <v>249</v>
      </c>
      <c r="L92" s="10" t="str">
        <v>Gray</v>
      </c>
    </row>
    <row r="93" spans="1:12" x14ac:dyDescent="0.2">
      <c r="A93" s="16" t="s">
        <v>1219</v>
      </c>
      <c r="B93" s="20">
        <v>100</v>
      </c>
      <c r="C93" s="20">
        <v>249</v>
      </c>
      <c r="D93" s="21">
        <v>249</v>
      </c>
      <c r="L93" s="10" t="str">
        <v>Grayson</v>
      </c>
    </row>
    <row r="94" spans="1:12" x14ac:dyDescent="0.2">
      <c r="A94" s="16" t="s">
        <v>1220</v>
      </c>
      <c r="B94" s="20">
        <v>100</v>
      </c>
      <c r="C94" s="20">
        <v>249</v>
      </c>
      <c r="D94" s="21">
        <v>249</v>
      </c>
      <c r="L94" s="10" t="str">
        <v>Gregg</v>
      </c>
    </row>
    <row r="95" spans="1:12" x14ac:dyDescent="0.2">
      <c r="A95" s="16" t="s">
        <v>1221</v>
      </c>
      <c r="B95" s="20">
        <v>100</v>
      </c>
      <c r="C95" s="20">
        <v>249</v>
      </c>
      <c r="D95" s="21">
        <v>249</v>
      </c>
      <c r="L95" s="10" t="str">
        <v>Grimes</v>
      </c>
    </row>
    <row r="96" spans="1:12" x14ac:dyDescent="0.2">
      <c r="A96" s="16" t="s">
        <v>1222</v>
      </c>
      <c r="B96" s="20">
        <v>100</v>
      </c>
      <c r="C96" s="20">
        <v>249</v>
      </c>
      <c r="D96" s="21">
        <v>249</v>
      </c>
      <c r="L96" s="10" t="str">
        <v>Guadalupe</v>
      </c>
    </row>
    <row r="97" spans="1:12" x14ac:dyDescent="0.2">
      <c r="A97" s="16" t="s">
        <v>1223</v>
      </c>
      <c r="B97" s="20">
        <v>100</v>
      </c>
      <c r="C97" s="20">
        <v>249</v>
      </c>
      <c r="D97" s="21">
        <v>249</v>
      </c>
      <c r="L97" s="10" t="str">
        <v>Hale</v>
      </c>
    </row>
    <row r="98" spans="1:12" x14ac:dyDescent="0.2">
      <c r="A98" s="16" t="s">
        <v>1224</v>
      </c>
      <c r="B98" s="20">
        <v>100</v>
      </c>
      <c r="C98" s="20">
        <v>249</v>
      </c>
      <c r="D98" s="21">
        <v>249</v>
      </c>
      <c r="L98" s="10" t="str">
        <v>Hall</v>
      </c>
    </row>
    <row r="99" spans="1:12" x14ac:dyDescent="0.2">
      <c r="A99" s="16" t="s">
        <v>1225</v>
      </c>
      <c r="B99" s="20">
        <v>100</v>
      </c>
      <c r="C99" s="20">
        <v>249</v>
      </c>
      <c r="D99" s="21">
        <v>249</v>
      </c>
      <c r="L99" s="10" t="str">
        <v>Hamilton</v>
      </c>
    </row>
    <row r="100" spans="1:12" x14ac:dyDescent="0.2">
      <c r="A100" s="16" t="s">
        <v>1226</v>
      </c>
      <c r="B100" s="20">
        <v>100</v>
      </c>
      <c r="C100" s="20">
        <v>249</v>
      </c>
      <c r="D100" s="21">
        <v>249</v>
      </c>
      <c r="L100" s="10" t="str">
        <v>Hansford</v>
      </c>
    </row>
    <row r="101" spans="1:12" x14ac:dyDescent="0.2">
      <c r="A101" s="16" t="s">
        <v>1227</v>
      </c>
      <c r="B101" s="20">
        <v>100</v>
      </c>
      <c r="C101" s="20">
        <v>249</v>
      </c>
      <c r="D101" s="21">
        <v>249</v>
      </c>
      <c r="L101" s="10" t="str">
        <v>Hardeman</v>
      </c>
    </row>
    <row r="102" spans="1:12" x14ac:dyDescent="0.2">
      <c r="A102" s="16" t="s">
        <v>1228</v>
      </c>
      <c r="B102" s="20">
        <v>100</v>
      </c>
      <c r="C102" s="20">
        <v>249</v>
      </c>
      <c r="D102" s="21">
        <v>249</v>
      </c>
      <c r="L102" s="10" t="str">
        <v>Hardin</v>
      </c>
    </row>
    <row r="103" spans="1:12" x14ac:dyDescent="0.2">
      <c r="A103" s="16" t="s">
        <v>1229</v>
      </c>
      <c r="B103" s="20">
        <v>100</v>
      </c>
      <c r="C103" s="20">
        <v>50</v>
      </c>
      <c r="D103" s="21">
        <v>249</v>
      </c>
      <c r="L103" s="10" t="str">
        <v>Harris</v>
      </c>
    </row>
    <row r="104" spans="1:12" x14ac:dyDescent="0.2">
      <c r="A104" s="16" t="s">
        <v>1230</v>
      </c>
      <c r="B104" s="20">
        <v>100</v>
      </c>
      <c r="C104" s="20">
        <v>249</v>
      </c>
      <c r="D104" s="21">
        <v>249</v>
      </c>
      <c r="L104" s="10" t="str">
        <v>Harrison</v>
      </c>
    </row>
    <row r="105" spans="1:12" x14ac:dyDescent="0.2">
      <c r="A105" s="16" t="s">
        <v>1231</v>
      </c>
      <c r="B105" s="20">
        <v>100</v>
      </c>
      <c r="C105" s="20">
        <v>249</v>
      </c>
      <c r="D105" s="21">
        <v>249</v>
      </c>
      <c r="L105" s="10" t="str">
        <v>Hartley</v>
      </c>
    </row>
    <row r="106" spans="1:12" x14ac:dyDescent="0.2">
      <c r="A106" s="16" t="s">
        <v>1232</v>
      </c>
      <c r="B106" s="20">
        <v>100</v>
      </c>
      <c r="C106" s="20">
        <v>249</v>
      </c>
      <c r="D106" s="21">
        <v>249</v>
      </c>
      <c r="L106" s="10" t="str">
        <v>Haskell</v>
      </c>
    </row>
    <row r="107" spans="1:12" x14ac:dyDescent="0.2">
      <c r="A107" s="16" t="s">
        <v>1233</v>
      </c>
      <c r="B107" s="20">
        <v>100</v>
      </c>
      <c r="C107" s="20">
        <v>249</v>
      </c>
      <c r="D107" s="21">
        <v>249</v>
      </c>
      <c r="L107" s="10" t="str">
        <v>Hays</v>
      </c>
    </row>
    <row r="108" spans="1:12" x14ac:dyDescent="0.2">
      <c r="A108" s="16" t="s">
        <v>1234</v>
      </c>
      <c r="B108" s="20">
        <v>100</v>
      </c>
      <c r="C108" s="20">
        <v>249</v>
      </c>
      <c r="D108" s="21">
        <v>249</v>
      </c>
      <c r="L108" s="10" t="str">
        <v>Hemphill</v>
      </c>
    </row>
    <row r="109" spans="1:12" x14ac:dyDescent="0.2">
      <c r="A109" s="16" t="s">
        <v>1235</v>
      </c>
      <c r="B109" s="20">
        <v>100</v>
      </c>
      <c r="C109" s="20">
        <v>249</v>
      </c>
      <c r="D109" s="21">
        <v>249</v>
      </c>
      <c r="L109" s="10" t="str">
        <v>Henderson</v>
      </c>
    </row>
    <row r="110" spans="1:12" x14ac:dyDescent="0.2">
      <c r="A110" s="16" t="s">
        <v>1236</v>
      </c>
      <c r="B110" s="20">
        <v>100</v>
      </c>
      <c r="C110" s="20">
        <v>249</v>
      </c>
      <c r="D110" s="21">
        <v>249</v>
      </c>
      <c r="L110" s="10" t="str">
        <v>Hidalgo</v>
      </c>
    </row>
    <row r="111" spans="1:12" x14ac:dyDescent="0.2">
      <c r="A111" s="16" t="s">
        <v>1237</v>
      </c>
      <c r="B111" s="20">
        <v>100</v>
      </c>
      <c r="C111" s="20">
        <v>249</v>
      </c>
      <c r="D111" s="21">
        <v>249</v>
      </c>
      <c r="L111" s="10" t="str">
        <v>Hill</v>
      </c>
    </row>
    <row r="112" spans="1:12" x14ac:dyDescent="0.2">
      <c r="A112" s="16" t="s">
        <v>1238</v>
      </c>
      <c r="B112" s="20">
        <v>100</v>
      </c>
      <c r="C112" s="20">
        <v>249</v>
      </c>
      <c r="D112" s="21">
        <v>249</v>
      </c>
      <c r="L112" s="10" t="str">
        <v>Hockley</v>
      </c>
    </row>
    <row r="113" spans="1:12" x14ac:dyDescent="0.2">
      <c r="A113" s="16" t="s">
        <v>1239</v>
      </c>
      <c r="B113" s="20">
        <v>100</v>
      </c>
      <c r="C113" s="20">
        <v>249</v>
      </c>
      <c r="D113" s="21">
        <v>249</v>
      </c>
      <c r="L113" s="10" t="str">
        <v>Hood</v>
      </c>
    </row>
    <row r="114" spans="1:12" x14ac:dyDescent="0.2">
      <c r="A114" s="16" t="s">
        <v>1240</v>
      </c>
      <c r="B114" s="20">
        <v>100</v>
      </c>
      <c r="C114" s="20">
        <v>249</v>
      </c>
      <c r="D114" s="21">
        <v>249</v>
      </c>
      <c r="L114" s="10" t="str">
        <v>Hopkins</v>
      </c>
    </row>
    <row r="115" spans="1:12" x14ac:dyDescent="0.2">
      <c r="A115" s="16" t="s">
        <v>1241</v>
      </c>
      <c r="B115" s="20">
        <v>100</v>
      </c>
      <c r="C115" s="20">
        <v>249</v>
      </c>
      <c r="D115" s="21">
        <v>249</v>
      </c>
      <c r="L115" s="10" t="str">
        <v>Houston</v>
      </c>
    </row>
    <row r="116" spans="1:12" x14ac:dyDescent="0.2">
      <c r="A116" s="16" t="s">
        <v>1242</v>
      </c>
      <c r="B116" s="20">
        <v>100</v>
      </c>
      <c r="C116" s="20">
        <v>249</v>
      </c>
      <c r="D116" s="21">
        <v>249</v>
      </c>
      <c r="L116" s="10" t="str">
        <v>Howard</v>
      </c>
    </row>
    <row r="117" spans="1:12" x14ac:dyDescent="0.2">
      <c r="A117" s="16" t="s">
        <v>1243</v>
      </c>
      <c r="B117" s="20">
        <v>100</v>
      </c>
      <c r="C117" s="20">
        <v>249</v>
      </c>
      <c r="D117" s="21">
        <v>249</v>
      </c>
      <c r="L117" s="10" t="str">
        <v>Hudspeth</v>
      </c>
    </row>
    <row r="118" spans="1:12" x14ac:dyDescent="0.2">
      <c r="A118" s="16" t="s">
        <v>1244</v>
      </c>
      <c r="B118" s="20">
        <v>100</v>
      </c>
      <c r="C118" s="20">
        <v>249</v>
      </c>
      <c r="D118" s="21">
        <v>249</v>
      </c>
      <c r="L118" s="10" t="str">
        <v>Hunt</v>
      </c>
    </row>
    <row r="119" spans="1:12" x14ac:dyDescent="0.2">
      <c r="A119" s="16" t="s">
        <v>1245</v>
      </c>
      <c r="B119" s="20">
        <v>100</v>
      </c>
      <c r="C119" s="20">
        <v>249</v>
      </c>
      <c r="D119" s="21">
        <v>249</v>
      </c>
      <c r="L119" s="10" t="str">
        <v>Hutchinson</v>
      </c>
    </row>
    <row r="120" spans="1:12" x14ac:dyDescent="0.2">
      <c r="A120" s="16" t="s">
        <v>1246</v>
      </c>
      <c r="B120" s="20">
        <v>100</v>
      </c>
      <c r="C120" s="20">
        <v>249</v>
      </c>
      <c r="D120" s="21">
        <v>249</v>
      </c>
      <c r="L120" s="10" t="str">
        <v>Irion</v>
      </c>
    </row>
    <row r="121" spans="1:12" x14ac:dyDescent="0.2">
      <c r="A121" s="16" t="s">
        <v>1247</v>
      </c>
      <c r="B121" s="20">
        <v>100</v>
      </c>
      <c r="C121" s="20">
        <v>249</v>
      </c>
      <c r="D121" s="21">
        <v>249</v>
      </c>
      <c r="L121" s="10" t="str">
        <v>Jack</v>
      </c>
    </row>
    <row r="122" spans="1:12" x14ac:dyDescent="0.2">
      <c r="A122" s="16" t="s">
        <v>1248</v>
      </c>
      <c r="B122" s="20">
        <v>100</v>
      </c>
      <c r="C122" s="20">
        <v>249</v>
      </c>
      <c r="D122" s="21">
        <v>249</v>
      </c>
      <c r="L122" s="10" t="str">
        <v>Jackson</v>
      </c>
    </row>
    <row r="123" spans="1:12" x14ac:dyDescent="0.2">
      <c r="A123" s="16" t="s">
        <v>1249</v>
      </c>
      <c r="B123" s="20">
        <v>100</v>
      </c>
      <c r="C123" s="20">
        <v>249</v>
      </c>
      <c r="D123" s="21">
        <v>249</v>
      </c>
      <c r="L123" s="10" t="str">
        <v>Jasper</v>
      </c>
    </row>
    <row r="124" spans="1:12" x14ac:dyDescent="0.2">
      <c r="A124" s="16" t="s">
        <v>1250</v>
      </c>
      <c r="B124" s="20">
        <v>100</v>
      </c>
      <c r="C124" s="20">
        <v>249</v>
      </c>
      <c r="D124" s="21">
        <v>249</v>
      </c>
      <c r="L124" s="10" t="str">
        <v>Jeff Davis</v>
      </c>
    </row>
    <row r="125" spans="1:12" x14ac:dyDescent="0.2">
      <c r="A125" s="16" t="s">
        <v>1251</v>
      </c>
      <c r="B125" s="20">
        <v>100</v>
      </c>
      <c r="C125" s="20">
        <v>249</v>
      </c>
      <c r="D125" s="21">
        <v>249</v>
      </c>
      <c r="L125" s="10" t="str">
        <v>Jefferson</v>
      </c>
    </row>
    <row r="126" spans="1:12" x14ac:dyDescent="0.2">
      <c r="A126" s="16" t="s">
        <v>1252</v>
      </c>
      <c r="B126" s="20">
        <v>100</v>
      </c>
      <c r="C126" s="20">
        <v>249</v>
      </c>
      <c r="D126" s="21">
        <v>249</v>
      </c>
      <c r="L126" s="10" t="str">
        <v>Jim Hogg</v>
      </c>
    </row>
    <row r="127" spans="1:12" x14ac:dyDescent="0.2">
      <c r="A127" s="16" t="s">
        <v>1253</v>
      </c>
      <c r="B127" s="20">
        <v>100</v>
      </c>
      <c r="C127" s="20">
        <v>249</v>
      </c>
      <c r="D127" s="21">
        <v>249</v>
      </c>
      <c r="L127" s="10" t="str">
        <v>Jim Wells</v>
      </c>
    </row>
    <row r="128" spans="1:12" x14ac:dyDescent="0.2">
      <c r="A128" s="16" t="s">
        <v>1254</v>
      </c>
      <c r="B128" s="20">
        <v>100</v>
      </c>
      <c r="C128" s="20">
        <v>50</v>
      </c>
      <c r="D128" s="21">
        <v>249</v>
      </c>
      <c r="L128" s="10" t="str">
        <v>Johnson</v>
      </c>
    </row>
    <row r="129" spans="1:12" x14ac:dyDescent="0.2">
      <c r="A129" s="16" t="s">
        <v>1255</v>
      </c>
      <c r="B129" s="20">
        <v>100</v>
      </c>
      <c r="C129" s="20">
        <v>249</v>
      </c>
      <c r="D129" s="21">
        <v>249</v>
      </c>
      <c r="L129" s="10" t="str">
        <v>Jones</v>
      </c>
    </row>
    <row r="130" spans="1:12" x14ac:dyDescent="0.2">
      <c r="A130" s="16" t="s">
        <v>1256</v>
      </c>
      <c r="B130" s="20">
        <v>100</v>
      </c>
      <c r="C130" s="20">
        <v>249</v>
      </c>
      <c r="D130" s="21">
        <v>249</v>
      </c>
      <c r="L130" s="10" t="str">
        <v>Karnes</v>
      </c>
    </row>
    <row r="131" spans="1:12" x14ac:dyDescent="0.2">
      <c r="A131" s="16" t="s">
        <v>1257</v>
      </c>
      <c r="B131" s="20">
        <v>100</v>
      </c>
      <c r="C131" s="20">
        <v>50</v>
      </c>
      <c r="D131" s="21">
        <v>249</v>
      </c>
      <c r="L131" s="10" t="str">
        <v>Kaufman</v>
      </c>
    </row>
    <row r="132" spans="1:12" x14ac:dyDescent="0.2">
      <c r="A132" s="16" t="s">
        <v>1258</v>
      </c>
      <c r="B132" s="20">
        <v>100</v>
      </c>
      <c r="C132" s="20">
        <v>249</v>
      </c>
      <c r="D132" s="21">
        <v>249</v>
      </c>
      <c r="L132" s="10" t="str">
        <v>Kendall</v>
      </c>
    </row>
    <row r="133" spans="1:12" x14ac:dyDescent="0.2">
      <c r="A133" s="16" t="s">
        <v>1259</v>
      </c>
      <c r="B133" s="20">
        <v>100</v>
      </c>
      <c r="C133" s="20">
        <v>249</v>
      </c>
      <c r="D133" s="21">
        <v>249</v>
      </c>
      <c r="L133" s="10" t="str">
        <v>Kenedy</v>
      </c>
    </row>
    <row r="134" spans="1:12" x14ac:dyDescent="0.2">
      <c r="A134" s="16" t="s">
        <v>1260</v>
      </c>
      <c r="B134" s="20">
        <v>100</v>
      </c>
      <c r="C134" s="20">
        <v>249</v>
      </c>
      <c r="D134" s="21">
        <v>249</v>
      </c>
      <c r="L134" s="10" t="str">
        <v>Kent</v>
      </c>
    </row>
    <row r="135" spans="1:12" x14ac:dyDescent="0.2">
      <c r="A135" s="16" t="s">
        <v>1261</v>
      </c>
      <c r="B135" s="20">
        <v>100</v>
      </c>
      <c r="C135" s="20">
        <v>249</v>
      </c>
      <c r="D135" s="21">
        <v>249</v>
      </c>
      <c r="L135" s="10" t="str">
        <v>Kerr</v>
      </c>
    </row>
    <row r="136" spans="1:12" x14ac:dyDescent="0.2">
      <c r="A136" s="16" t="s">
        <v>1262</v>
      </c>
      <c r="B136" s="20">
        <v>100</v>
      </c>
      <c r="C136" s="20">
        <v>249</v>
      </c>
      <c r="D136" s="21">
        <v>249</v>
      </c>
      <c r="L136" s="10" t="str">
        <v>Kimble</v>
      </c>
    </row>
    <row r="137" spans="1:12" x14ac:dyDescent="0.2">
      <c r="A137" s="16" t="s">
        <v>1263</v>
      </c>
      <c r="B137" s="20">
        <v>100</v>
      </c>
      <c r="C137" s="20">
        <v>249</v>
      </c>
      <c r="D137" s="21">
        <v>249</v>
      </c>
      <c r="L137" s="10" t="str">
        <v>King</v>
      </c>
    </row>
    <row r="138" spans="1:12" x14ac:dyDescent="0.2">
      <c r="A138" s="16" t="s">
        <v>1264</v>
      </c>
      <c r="B138" s="20">
        <v>100</v>
      </c>
      <c r="C138" s="20">
        <v>249</v>
      </c>
      <c r="D138" s="21">
        <v>249</v>
      </c>
      <c r="L138" s="10" t="str">
        <v>Kinney</v>
      </c>
    </row>
    <row r="139" spans="1:12" x14ac:dyDescent="0.2">
      <c r="A139" s="16" t="s">
        <v>1265</v>
      </c>
      <c r="B139" s="20">
        <v>100</v>
      </c>
      <c r="C139" s="20">
        <v>249</v>
      </c>
      <c r="D139" s="21">
        <v>249</v>
      </c>
      <c r="L139" s="10" t="str">
        <v>Kleberg</v>
      </c>
    </row>
    <row r="140" spans="1:12" x14ac:dyDescent="0.2">
      <c r="A140" s="16" t="s">
        <v>1266</v>
      </c>
      <c r="B140" s="20">
        <v>100</v>
      </c>
      <c r="C140" s="20">
        <v>249</v>
      </c>
      <c r="D140" s="21">
        <v>249</v>
      </c>
      <c r="L140" s="10" t="str">
        <v>Knox</v>
      </c>
    </row>
    <row r="141" spans="1:12" x14ac:dyDescent="0.2">
      <c r="A141" s="16" t="s">
        <v>1267</v>
      </c>
      <c r="B141" s="20">
        <v>100</v>
      </c>
      <c r="C141" s="20">
        <v>249</v>
      </c>
      <c r="D141" s="21">
        <v>249</v>
      </c>
      <c r="L141" s="10" t="str">
        <v>La Salle</v>
      </c>
    </row>
    <row r="142" spans="1:12" x14ac:dyDescent="0.2">
      <c r="A142" s="16" t="s">
        <v>1268</v>
      </c>
      <c r="B142" s="20">
        <v>100</v>
      </c>
      <c r="C142" s="20">
        <v>249</v>
      </c>
      <c r="D142" s="21">
        <v>249</v>
      </c>
      <c r="L142" s="10" t="str">
        <v>Lamar</v>
      </c>
    </row>
    <row r="143" spans="1:12" x14ac:dyDescent="0.2">
      <c r="A143" s="16" t="s">
        <v>1269</v>
      </c>
      <c r="B143" s="20">
        <v>100</v>
      </c>
      <c r="C143" s="20">
        <v>249</v>
      </c>
      <c r="D143" s="21">
        <v>249</v>
      </c>
      <c r="L143" s="10" t="str">
        <v>Lamb</v>
      </c>
    </row>
    <row r="144" spans="1:12" x14ac:dyDescent="0.2">
      <c r="A144" s="16" t="s">
        <v>1270</v>
      </c>
      <c r="B144" s="20">
        <v>100</v>
      </c>
      <c r="C144" s="20">
        <v>249</v>
      </c>
      <c r="D144" s="21">
        <v>249</v>
      </c>
      <c r="L144" s="10" t="str">
        <v>Lampasas</v>
      </c>
    </row>
    <row r="145" spans="1:12" x14ac:dyDescent="0.2">
      <c r="A145" s="16" t="s">
        <v>1271</v>
      </c>
      <c r="B145" s="20">
        <v>100</v>
      </c>
      <c r="C145" s="20">
        <v>249</v>
      </c>
      <c r="D145" s="21">
        <v>249</v>
      </c>
      <c r="L145" s="10" t="str">
        <v>Lavaca</v>
      </c>
    </row>
    <row r="146" spans="1:12" x14ac:dyDescent="0.2">
      <c r="A146" s="16" t="s">
        <v>1272</v>
      </c>
      <c r="B146" s="20">
        <v>100</v>
      </c>
      <c r="C146" s="20">
        <v>249</v>
      </c>
      <c r="D146" s="21">
        <v>249</v>
      </c>
      <c r="L146" s="10" t="str">
        <v>Lee</v>
      </c>
    </row>
    <row r="147" spans="1:12" x14ac:dyDescent="0.2">
      <c r="A147" s="16" t="s">
        <v>1273</v>
      </c>
      <c r="B147" s="20">
        <v>100</v>
      </c>
      <c r="C147" s="20">
        <v>249</v>
      </c>
      <c r="D147" s="21">
        <v>249</v>
      </c>
      <c r="L147" s="10" t="str">
        <v>Leon</v>
      </c>
    </row>
    <row r="148" spans="1:12" x14ac:dyDescent="0.2">
      <c r="A148" s="16" t="s">
        <v>1274</v>
      </c>
      <c r="B148" s="20">
        <v>100</v>
      </c>
      <c r="C148" s="20">
        <v>50</v>
      </c>
      <c r="D148" s="21">
        <v>249</v>
      </c>
      <c r="L148" s="10" t="str">
        <v>Liberty</v>
      </c>
    </row>
    <row r="149" spans="1:12" x14ac:dyDescent="0.2">
      <c r="A149" s="16" t="s">
        <v>1109</v>
      </c>
      <c r="B149" s="20">
        <v>100</v>
      </c>
      <c r="C149" s="20">
        <v>249</v>
      </c>
      <c r="D149" s="21">
        <v>249</v>
      </c>
      <c r="L149" s="10" t="str">
        <v>Limestone</v>
      </c>
    </row>
    <row r="150" spans="1:12" x14ac:dyDescent="0.2">
      <c r="A150" s="16" t="s">
        <v>1275</v>
      </c>
      <c r="B150" s="20">
        <v>100</v>
      </c>
      <c r="C150" s="20">
        <v>249</v>
      </c>
      <c r="D150" s="21">
        <v>249</v>
      </c>
      <c r="L150" s="10" t="str">
        <v>Lipscomb</v>
      </c>
    </row>
    <row r="151" spans="1:12" x14ac:dyDescent="0.2">
      <c r="A151" s="16" t="s">
        <v>1276</v>
      </c>
      <c r="B151" s="20">
        <v>100</v>
      </c>
      <c r="C151" s="20">
        <v>249</v>
      </c>
      <c r="D151" s="21">
        <v>249</v>
      </c>
      <c r="L151" s="10" t="str">
        <v>Live Oak</v>
      </c>
    </row>
    <row r="152" spans="1:12" x14ac:dyDescent="0.2">
      <c r="A152" s="16" t="s">
        <v>1277</v>
      </c>
      <c r="B152" s="20">
        <v>100</v>
      </c>
      <c r="C152" s="20">
        <v>249</v>
      </c>
      <c r="D152" s="21">
        <v>249</v>
      </c>
      <c r="L152" s="10" t="str">
        <v>Llano</v>
      </c>
    </row>
    <row r="153" spans="1:12" x14ac:dyDescent="0.2">
      <c r="A153" s="16" t="s">
        <v>1278</v>
      </c>
      <c r="B153" s="20">
        <v>100</v>
      </c>
      <c r="C153" s="20">
        <v>249</v>
      </c>
      <c r="D153" s="21">
        <v>249</v>
      </c>
      <c r="L153" s="10" t="str">
        <v>Loving</v>
      </c>
    </row>
    <row r="154" spans="1:12" x14ac:dyDescent="0.2">
      <c r="A154" s="16" t="s">
        <v>1279</v>
      </c>
      <c r="B154" s="20">
        <v>100</v>
      </c>
      <c r="C154" s="20">
        <v>249</v>
      </c>
      <c r="D154" s="21">
        <v>249</v>
      </c>
      <c r="L154" s="10" t="str">
        <v>Lubbock</v>
      </c>
    </row>
    <row r="155" spans="1:12" x14ac:dyDescent="0.2">
      <c r="A155" s="16" t="s">
        <v>1280</v>
      </c>
      <c r="B155" s="20">
        <v>100</v>
      </c>
      <c r="C155" s="20">
        <v>249</v>
      </c>
      <c r="D155" s="21">
        <v>249</v>
      </c>
      <c r="L155" s="10" t="str">
        <v>Lynn</v>
      </c>
    </row>
    <row r="156" spans="1:12" x14ac:dyDescent="0.2">
      <c r="A156" s="16" t="s">
        <v>1281</v>
      </c>
      <c r="B156" s="20">
        <v>100</v>
      </c>
      <c r="C156" s="20">
        <v>249</v>
      </c>
      <c r="D156" s="21">
        <v>249</v>
      </c>
      <c r="L156" s="10" t="str">
        <v>Madison</v>
      </c>
    </row>
    <row r="157" spans="1:12" x14ac:dyDescent="0.2">
      <c r="A157" s="16" t="s">
        <v>1282</v>
      </c>
      <c r="B157" s="20">
        <v>100</v>
      </c>
      <c r="C157" s="20">
        <v>249</v>
      </c>
      <c r="D157" s="21">
        <v>249</v>
      </c>
      <c r="L157" s="10" t="str">
        <v>Marion</v>
      </c>
    </row>
    <row r="158" spans="1:12" x14ac:dyDescent="0.2">
      <c r="A158" s="16" t="s">
        <v>1283</v>
      </c>
      <c r="B158" s="20">
        <v>100</v>
      </c>
      <c r="C158" s="20">
        <v>249</v>
      </c>
      <c r="D158" s="21">
        <v>249</v>
      </c>
      <c r="L158" s="10" t="str">
        <v>Martin</v>
      </c>
    </row>
    <row r="159" spans="1:12" x14ac:dyDescent="0.2">
      <c r="A159" s="16" t="s">
        <v>1284</v>
      </c>
      <c r="B159" s="20">
        <v>100</v>
      </c>
      <c r="C159" s="20">
        <v>249</v>
      </c>
      <c r="D159" s="21">
        <v>249</v>
      </c>
      <c r="L159" s="10" t="str">
        <v>Mason</v>
      </c>
    </row>
    <row r="160" spans="1:12" x14ac:dyDescent="0.2">
      <c r="A160" s="16" t="s">
        <v>1285</v>
      </c>
      <c r="B160" s="20">
        <v>100</v>
      </c>
      <c r="C160" s="20">
        <v>249</v>
      </c>
      <c r="D160" s="21">
        <v>249</v>
      </c>
      <c r="L160" s="10" t="str">
        <v>Matagorda</v>
      </c>
    </row>
    <row r="161" spans="1:12" x14ac:dyDescent="0.2">
      <c r="A161" s="16" t="s">
        <v>1286</v>
      </c>
      <c r="B161" s="20">
        <v>100</v>
      </c>
      <c r="C161" s="20">
        <v>249</v>
      </c>
      <c r="D161" s="21">
        <v>249</v>
      </c>
      <c r="L161" s="10" t="str">
        <v>Maverick</v>
      </c>
    </row>
    <row r="162" spans="1:12" x14ac:dyDescent="0.2">
      <c r="A162" s="16" t="s">
        <v>1287</v>
      </c>
      <c r="B162" s="20">
        <v>100</v>
      </c>
      <c r="C162" s="20">
        <v>249</v>
      </c>
      <c r="D162" s="21">
        <v>249</v>
      </c>
      <c r="L162" s="10" t="str">
        <v>McCulloch</v>
      </c>
    </row>
    <row r="163" spans="1:12" x14ac:dyDescent="0.2">
      <c r="A163" s="16" t="s">
        <v>1288</v>
      </c>
      <c r="B163" s="20">
        <v>100</v>
      </c>
      <c r="C163" s="20">
        <v>249</v>
      </c>
      <c r="D163" s="21">
        <v>249</v>
      </c>
      <c r="L163" s="10" t="str">
        <v>McLennan</v>
      </c>
    </row>
    <row r="164" spans="1:12" x14ac:dyDescent="0.2">
      <c r="A164" s="16" t="s">
        <v>1289</v>
      </c>
      <c r="B164" s="20">
        <v>100</v>
      </c>
      <c r="C164" s="20">
        <v>249</v>
      </c>
      <c r="D164" s="21">
        <v>249</v>
      </c>
      <c r="L164" s="10" t="str">
        <v>McMullen</v>
      </c>
    </row>
    <row r="165" spans="1:12" x14ac:dyDescent="0.2">
      <c r="A165" s="16" t="s">
        <v>1290</v>
      </c>
      <c r="B165" s="20">
        <v>100</v>
      </c>
      <c r="C165" s="20">
        <v>249</v>
      </c>
      <c r="D165" s="21">
        <v>249</v>
      </c>
      <c r="L165" s="10" t="str">
        <v>Medina</v>
      </c>
    </row>
    <row r="166" spans="1:12" x14ac:dyDescent="0.2">
      <c r="A166" s="16" t="s">
        <v>1291</v>
      </c>
      <c r="B166" s="20">
        <v>100</v>
      </c>
      <c r="C166" s="20">
        <v>249</v>
      </c>
      <c r="D166" s="21">
        <v>249</v>
      </c>
      <c r="L166" s="10" t="str">
        <v>Menard</v>
      </c>
    </row>
    <row r="167" spans="1:12" x14ac:dyDescent="0.2">
      <c r="A167" s="16" t="s">
        <v>1292</v>
      </c>
      <c r="B167" s="20">
        <v>100</v>
      </c>
      <c r="C167" s="20">
        <v>249</v>
      </c>
      <c r="D167" s="21">
        <v>249</v>
      </c>
      <c r="L167" s="10" t="str">
        <v>Midland</v>
      </c>
    </row>
    <row r="168" spans="1:12" x14ac:dyDescent="0.2">
      <c r="A168" s="16" t="s">
        <v>1293</v>
      </c>
      <c r="B168" s="20">
        <v>100</v>
      </c>
      <c r="C168" s="20">
        <v>249</v>
      </c>
      <c r="D168" s="21">
        <v>249</v>
      </c>
      <c r="L168" s="10" t="str">
        <v>Milam</v>
      </c>
    </row>
    <row r="169" spans="1:12" x14ac:dyDescent="0.2">
      <c r="A169" s="16" t="s">
        <v>1294</v>
      </c>
      <c r="B169" s="20">
        <v>100</v>
      </c>
      <c r="C169" s="20">
        <v>249</v>
      </c>
      <c r="D169" s="21">
        <v>249</v>
      </c>
      <c r="L169" s="10" t="str">
        <v>Mills</v>
      </c>
    </row>
    <row r="170" spans="1:12" x14ac:dyDescent="0.2">
      <c r="A170" s="16" t="s">
        <v>1295</v>
      </c>
      <c r="B170" s="20">
        <v>100</v>
      </c>
      <c r="C170" s="20">
        <v>249</v>
      </c>
      <c r="D170" s="21">
        <v>249</v>
      </c>
      <c r="L170" s="10" t="str">
        <v>Mitchell</v>
      </c>
    </row>
    <row r="171" spans="1:12" x14ac:dyDescent="0.2">
      <c r="A171" s="16" t="s">
        <v>1296</v>
      </c>
      <c r="B171" s="20">
        <v>100</v>
      </c>
      <c r="C171" s="20">
        <v>249</v>
      </c>
      <c r="D171" s="21">
        <v>249</v>
      </c>
      <c r="L171" s="10" t="str">
        <v>Montague</v>
      </c>
    </row>
    <row r="172" spans="1:12" x14ac:dyDescent="0.2">
      <c r="A172" s="16" t="s">
        <v>1297</v>
      </c>
      <c r="B172" s="20">
        <v>100</v>
      </c>
      <c r="C172" s="20">
        <v>50</v>
      </c>
      <c r="D172" s="21">
        <v>249</v>
      </c>
      <c r="L172" s="10" t="str">
        <v>Montgomery</v>
      </c>
    </row>
    <row r="173" spans="1:12" x14ac:dyDescent="0.2">
      <c r="A173" s="16" t="s">
        <v>1298</v>
      </c>
      <c r="B173" s="20">
        <v>100</v>
      </c>
      <c r="C173" s="20">
        <v>249</v>
      </c>
      <c r="D173" s="21">
        <v>249</v>
      </c>
      <c r="L173" s="10" t="str">
        <v>Moore</v>
      </c>
    </row>
    <row r="174" spans="1:12" x14ac:dyDescent="0.2">
      <c r="A174" s="16" t="s">
        <v>1299</v>
      </c>
      <c r="B174" s="20">
        <v>100</v>
      </c>
      <c r="C174" s="20">
        <v>249</v>
      </c>
      <c r="D174" s="21">
        <v>249</v>
      </c>
      <c r="L174" s="10" t="str">
        <v>Morris</v>
      </c>
    </row>
    <row r="175" spans="1:12" x14ac:dyDescent="0.2">
      <c r="A175" s="16" t="s">
        <v>1300</v>
      </c>
      <c r="B175" s="20">
        <v>100</v>
      </c>
      <c r="C175" s="20">
        <v>249</v>
      </c>
      <c r="D175" s="21">
        <v>249</v>
      </c>
      <c r="L175" s="10" t="str">
        <v>Motley</v>
      </c>
    </row>
    <row r="176" spans="1:12" x14ac:dyDescent="0.2">
      <c r="A176" s="16" t="s">
        <v>1301</v>
      </c>
      <c r="B176" s="20">
        <v>100</v>
      </c>
      <c r="C176" s="20">
        <v>249</v>
      </c>
      <c r="D176" s="21">
        <v>249</v>
      </c>
      <c r="L176" s="10" t="str">
        <v>Nacogdoches</v>
      </c>
    </row>
    <row r="177" spans="1:12" x14ac:dyDescent="0.2">
      <c r="A177" s="16" t="s">
        <v>1302</v>
      </c>
      <c r="B177" s="20">
        <v>100</v>
      </c>
      <c r="C177" s="20">
        <v>249</v>
      </c>
      <c r="D177" s="21">
        <v>249</v>
      </c>
      <c r="L177" s="10" t="str">
        <v>Navarro</v>
      </c>
    </row>
    <row r="178" spans="1:12" x14ac:dyDescent="0.2">
      <c r="A178" s="16" t="s">
        <v>1303</v>
      </c>
      <c r="B178" s="20">
        <v>100</v>
      </c>
      <c r="C178" s="20">
        <v>249</v>
      </c>
      <c r="D178" s="21">
        <v>249</v>
      </c>
      <c r="L178" s="10" t="str">
        <v>Newton</v>
      </c>
    </row>
    <row r="179" spans="1:12" x14ac:dyDescent="0.2">
      <c r="A179" s="16" t="s">
        <v>1304</v>
      </c>
      <c r="B179" s="20">
        <v>100</v>
      </c>
      <c r="C179" s="20">
        <v>249</v>
      </c>
      <c r="D179" s="21">
        <v>249</v>
      </c>
      <c r="L179" s="10" t="str">
        <v>Nolan</v>
      </c>
    </row>
    <row r="180" spans="1:12" x14ac:dyDescent="0.2">
      <c r="A180" s="16" t="s">
        <v>1305</v>
      </c>
      <c r="B180" s="20">
        <v>100</v>
      </c>
      <c r="C180" s="20">
        <v>249</v>
      </c>
      <c r="D180" s="21">
        <v>249</v>
      </c>
      <c r="L180" s="10" t="str">
        <v>Nueces</v>
      </c>
    </row>
    <row r="181" spans="1:12" x14ac:dyDescent="0.2">
      <c r="A181" s="16" t="s">
        <v>1306</v>
      </c>
      <c r="B181" s="20">
        <v>100</v>
      </c>
      <c r="C181" s="20">
        <v>249</v>
      </c>
      <c r="D181" s="21">
        <v>249</v>
      </c>
      <c r="L181" s="10" t="str">
        <v>Ochiltree</v>
      </c>
    </row>
    <row r="182" spans="1:12" x14ac:dyDescent="0.2">
      <c r="A182" s="16" t="s">
        <v>1307</v>
      </c>
      <c r="B182" s="20">
        <v>100</v>
      </c>
      <c r="C182" s="20">
        <v>249</v>
      </c>
      <c r="D182" s="21">
        <v>249</v>
      </c>
      <c r="L182" s="10" t="str">
        <v>Oldham</v>
      </c>
    </row>
    <row r="183" spans="1:12" x14ac:dyDescent="0.2">
      <c r="A183" s="16" t="s">
        <v>1308</v>
      </c>
      <c r="B183" s="20">
        <v>100</v>
      </c>
      <c r="C183" s="20">
        <v>249</v>
      </c>
      <c r="D183" s="21">
        <v>249</v>
      </c>
      <c r="L183" s="10" t="str">
        <v>Orange</v>
      </c>
    </row>
    <row r="184" spans="1:12" x14ac:dyDescent="0.2">
      <c r="A184" s="16" t="s">
        <v>1309</v>
      </c>
      <c r="B184" s="20">
        <v>100</v>
      </c>
      <c r="C184" s="20">
        <v>249</v>
      </c>
      <c r="D184" s="21">
        <v>249</v>
      </c>
      <c r="L184" s="10" t="str">
        <v>Palo Pinto</v>
      </c>
    </row>
    <row r="185" spans="1:12" x14ac:dyDescent="0.2">
      <c r="A185" s="16" t="s">
        <v>1310</v>
      </c>
      <c r="B185" s="20">
        <v>100</v>
      </c>
      <c r="C185" s="20">
        <v>249</v>
      </c>
      <c r="D185" s="21">
        <v>249</v>
      </c>
      <c r="L185" s="10" t="str">
        <v>Panola</v>
      </c>
    </row>
    <row r="186" spans="1:12" x14ac:dyDescent="0.2">
      <c r="A186" s="16" t="s">
        <v>1311</v>
      </c>
      <c r="B186" s="20">
        <v>100</v>
      </c>
      <c r="C186" s="20">
        <v>50</v>
      </c>
      <c r="D186" s="21">
        <v>249</v>
      </c>
      <c r="L186" s="10" t="str">
        <v>Parker</v>
      </c>
    </row>
    <row r="187" spans="1:12" x14ac:dyDescent="0.2">
      <c r="A187" s="16" t="s">
        <v>1312</v>
      </c>
      <c r="B187" s="20">
        <v>100</v>
      </c>
      <c r="C187" s="20">
        <v>249</v>
      </c>
      <c r="D187" s="21">
        <v>249</v>
      </c>
      <c r="L187" s="10" t="str">
        <v>Parmer</v>
      </c>
    </row>
    <row r="188" spans="1:12" x14ac:dyDescent="0.2">
      <c r="A188" s="16" t="s">
        <v>1313</v>
      </c>
      <c r="B188" s="20">
        <v>100</v>
      </c>
      <c r="C188" s="20">
        <v>249</v>
      </c>
      <c r="D188" s="21">
        <v>249</v>
      </c>
      <c r="L188" s="10" t="str">
        <v>Pecos</v>
      </c>
    </row>
    <row r="189" spans="1:12" x14ac:dyDescent="0.2">
      <c r="A189" s="16" t="s">
        <v>1314</v>
      </c>
      <c r="B189" s="20">
        <v>100</v>
      </c>
      <c r="C189" s="20">
        <v>249</v>
      </c>
      <c r="D189" s="21">
        <v>249</v>
      </c>
      <c r="L189" s="10" t="str">
        <v>Polk</v>
      </c>
    </row>
    <row r="190" spans="1:12" x14ac:dyDescent="0.2">
      <c r="A190" s="16" t="s">
        <v>1315</v>
      </c>
      <c r="B190" s="20">
        <v>100</v>
      </c>
      <c r="C190" s="20">
        <v>249</v>
      </c>
      <c r="D190" s="21">
        <v>249</v>
      </c>
      <c r="L190" s="10" t="str">
        <v>Potter</v>
      </c>
    </row>
    <row r="191" spans="1:12" x14ac:dyDescent="0.2">
      <c r="A191" s="16" t="s">
        <v>1316</v>
      </c>
      <c r="B191" s="20">
        <v>100</v>
      </c>
      <c r="C191" s="20">
        <v>249</v>
      </c>
      <c r="D191" s="21">
        <v>249</v>
      </c>
      <c r="L191" s="10" t="str">
        <v>Presidio</v>
      </c>
    </row>
    <row r="192" spans="1:12" x14ac:dyDescent="0.2">
      <c r="A192" s="16" t="s">
        <v>1317</v>
      </c>
      <c r="B192" s="20">
        <v>100</v>
      </c>
      <c r="C192" s="20">
        <v>249</v>
      </c>
      <c r="D192" s="21">
        <v>249</v>
      </c>
      <c r="L192" s="10" t="str">
        <v>Rains</v>
      </c>
    </row>
    <row r="193" spans="1:12" x14ac:dyDescent="0.2">
      <c r="A193" s="16" t="s">
        <v>1318</v>
      </c>
      <c r="B193" s="20">
        <v>100</v>
      </c>
      <c r="C193" s="20">
        <v>249</v>
      </c>
      <c r="D193" s="21">
        <v>249</v>
      </c>
      <c r="L193" s="10" t="str">
        <v>Randall</v>
      </c>
    </row>
    <row r="194" spans="1:12" x14ac:dyDescent="0.2">
      <c r="A194" s="16" t="s">
        <v>1319</v>
      </c>
      <c r="B194" s="20">
        <v>100</v>
      </c>
      <c r="C194" s="20">
        <v>249</v>
      </c>
      <c r="D194" s="21">
        <v>249</v>
      </c>
      <c r="L194" s="10" t="str">
        <v>Reagan</v>
      </c>
    </row>
    <row r="195" spans="1:12" x14ac:dyDescent="0.2">
      <c r="A195" s="16" t="s">
        <v>1320</v>
      </c>
      <c r="B195" s="20">
        <v>100</v>
      </c>
      <c r="C195" s="20">
        <v>249</v>
      </c>
      <c r="D195" s="21">
        <v>249</v>
      </c>
      <c r="L195" s="10" t="str">
        <v>Real</v>
      </c>
    </row>
    <row r="196" spans="1:12" x14ac:dyDescent="0.2">
      <c r="A196" s="16" t="s">
        <v>1321</v>
      </c>
      <c r="B196" s="20">
        <v>100</v>
      </c>
      <c r="C196" s="20">
        <v>249</v>
      </c>
      <c r="D196" s="21">
        <v>249</v>
      </c>
      <c r="L196" s="10" t="str">
        <v>Red River</v>
      </c>
    </row>
    <row r="197" spans="1:12" x14ac:dyDescent="0.2">
      <c r="A197" s="16" t="s">
        <v>1322</v>
      </c>
      <c r="B197" s="20">
        <v>100</v>
      </c>
      <c r="C197" s="20">
        <v>249</v>
      </c>
      <c r="D197" s="21">
        <v>249</v>
      </c>
      <c r="L197" s="10" t="str">
        <v>Reeves</v>
      </c>
    </row>
    <row r="198" spans="1:12" x14ac:dyDescent="0.2">
      <c r="A198" s="16" t="s">
        <v>1323</v>
      </c>
      <c r="B198" s="20">
        <v>100</v>
      </c>
      <c r="C198" s="20">
        <v>249</v>
      </c>
      <c r="D198" s="21">
        <v>249</v>
      </c>
      <c r="L198" s="10" t="str">
        <v>Refugio</v>
      </c>
    </row>
    <row r="199" spans="1:12" x14ac:dyDescent="0.2">
      <c r="A199" s="16" t="s">
        <v>1324</v>
      </c>
      <c r="B199" s="20">
        <v>100</v>
      </c>
      <c r="C199" s="20">
        <v>249</v>
      </c>
      <c r="D199" s="21">
        <v>249</v>
      </c>
      <c r="L199" s="10" t="str">
        <v>Roberts</v>
      </c>
    </row>
    <row r="200" spans="1:12" x14ac:dyDescent="0.2">
      <c r="A200" s="16" t="s">
        <v>1325</v>
      </c>
      <c r="B200" s="20">
        <v>100</v>
      </c>
      <c r="C200" s="20">
        <v>249</v>
      </c>
      <c r="D200" s="21">
        <v>249</v>
      </c>
      <c r="L200" s="10" t="str">
        <v>Robertson</v>
      </c>
    </row>
    <row r="201" spans="1:12" x14ac:dyDescent="0.2">
      <c r="A201" s="16" t="s">
        <v>1326</v>
      </c>
      <c r="B201" s="20">
        <v>100</v>
      </c>
      <c r="C201" s="20">
        <v>50</v>
      </c>
      <c r="D201" s="21">
        <v>249</v>
      </c>
      <c r="L201" s="10" t="str">
        <v>Rockwall</v>
      </c>
    </row>
    <row r="202" spans="1:12" x14ac:dyDescent="0.2">
      <c r="A202" s="16" t="s">
        <v>1327</v>
      </c>
      <c r="B202" s="20">
        <v>100</v>
      </c>
      <c r="C202" s="20">
        <v>249</v>
      </c>
      <c r="D202" s="21">
        <v>249</v>
      </c>
      <c r="L202" s="10" t="str">
        <v>Runnels</v>
      </c>
    </row>
    <row r="203" spans="1:12" x14ac:dyDescent="0.2">
      <c r="A203" s="16" t="s">
        <v>1328</v>
      </c>
      <c r="B203" s="20">
        <v>100</v>
      </c>
      <c r="C203" s="20">
        <v>249</v>
      </c>
      <c r="D203" s="21">
        <v>249</v>
      </c>
      <c r="L203" s="10" t="str">
        <v>Rusk</v>
      </c>
    </row>
    <row r="204" spans="1:12" x14ac:dyDescent="0.2">
      <c r="A204" s="16" t="s">
        <v>1329</v>
      </c>
      <c r="B204" s="20">
        <v>100</v>
      </c>
      <c r="C204" s="20">
        <v>249</v>
      </c>
      <c r="D204" s="21">
        <v>249</v>
      </c>
      <c r="L204" s="10" t="str">
        <v>Sabine</v>
      </c>
    </row>
    <row r="205" spans="1:12" x14ac:dyDescent="0.2">
      <c r="A205" s="16" t="s">
        <v>1330</v>
      </c>
      <c r="B205" s="20">
        <v>100</v>
      </c>
      <c r="C205" s="20">
        <v>249</v>
      </c>
      <c r="D205" s="21">
        <v>249</v>
      </c>
      <c r="L205" s="10" t="str">
        <v>San Augustine</v>
      </c>
    </row>
    <row r="206" spans="1:12" x14ac:dyDescent="0.2">
      <c r="A206" s="16" t="s">
        <v>1331</v>
      </c>
      <c r="B206" s="20">
        <v>100</v>
      </c>
      <c r="C206" s="20">
        <v>249</v>
      </c>
      <c r="D206" s="21">
        <v>249</v>
      </c>
      <c r="L206" s="10" t="str">
        <v>San Jacinto</v>
      </c>
    </row>
    <row r="207" spans="1:12" x14ac:dyDescent="0.2">
      <c r="A207" s="16" t="s">
        <v>1332</v>
      </c>
      <c r="B207" s="20">
        <v>100</v>
      </c>
      <c r="C207" s="20">
        <v>249</v>
      </c>
      <c r="D207" s="21">
        <v>249</v>
      </c>
      <c r="L207" s="10" t="str">
        <v>San Patricio</v>
      </c>
    </row>
    <row r="208" spans="1:12" x14ac:dyDescent="0.2">
      <c r="A208" s="16" t="s">
        <v>1333</v>
      </c>
      <c r="B208" s="20">
        <v>100</v>
      </c>
      <c r="C208" s="20">
        <v>249</v>
      </c>
      <c r="D208" s="21">
        <v>249</v>
      </c>
      <c r="L208" s="10" t="str">
        <v>San Saba</v>
      </c>
    </row>
    <row r="209" spans="1:12" x14ac:dyDescent="0.2">
      <c r="A209" s="16" t="s">
        <v>1334</v>
      </c>
      <c r="B209" s="20">
        <v>100</v>
      </c>
      <c r="C209" s="20">
        <v>249</v>
      </c>
      <c r="D209" s="21">
        <v>249</v>
      </c>
      <c r="L209" s="10" t="str">
        <v>Schleicher</v>
      </c>
    </row>
    <row r="210" spans="1:12" x14ac:dyDescent="0.2">
      <c r="A210" s="16" t="s">
        <v>1335</v>
      </c>
      <c r="B210" s="20">
        <v>100</v>
      </c>
      <c r="C210" s="20">
        <v>249</v>
      </c>
      <c r="D210" s="21">
        <v>249</v>
      </c>
      <c r="L210" s="10" t="str">
        <v>Scurry</v>
      </c>
    </row>
    <row r="211" spans="1:12" x14ac:dyDescent="0.2">
      <c r="A211" s="16" t="s">
        <v>1336</v>
      </c>
      <c r="B211" s="20">
        <v>100</v>
      </c>
      <c r="C211" s="20">
        <v>249</v>
      </c>
      <c r="D211" s="21">
        <v>249</v>
      </c>
      <c r="L211" s="10" t="str">
        <v>Shackelford</v>
      </c>
    </row>
    <row r="212" spans="1:12" x14ac:dyDescent="0.2">
      <c r="A212" s="16" t="s">
        <v>1337</v>
      </c>
      <c r="B212" s="20">
        <v>100</v>
      </c>
      <c r="C212" s="20">
        <v>249</v>
      </c>
      <c r="D212" s="21">
        <v>249</v>
      </c>
      <c r="L212" s="10" t="str">
        <v>Shelby</v>
      </c>
    </row>
    <row r="213" spans="1:12" x14ac:dyDescent="0.2">
      <c r="A213" s="16" t="s">
        <v>1338</v>
      </c>
      <c r="B213" s="20">
        <v>100</v>
      </c>
      <c r="C213" s="20">
        <v>249</v>
      </c>
      <c r="D213" s="21">
        <v>249</v>
      </c>
      <c r="L213" s="10" t="str">
        <v>Sherman</v>
      </c>
    </row>
    <row r="214" spans="1:12" x14ac:dyDescent="0.2">
      <c r="A214" s="16" t="s">
        <v>1339</v>
      </c>
      <c r="B214" s="20">
        <v>100</v>
      </c>
      <c r="C214" s="20">
        <v>249</v>
      </c>
      <c r="D214" s="21">
        <v>249</v>
      </c>
      <c r="L214" s="10" t="str">
        <v>Smith</v>
      </c>
    </row>
    <row r="215" spans="1:12" x14ac:dyDescent="0.2">
      <c r="A215" s="16" t="s">
        <v>1340</v>
      </c>
      <c r="B215" s="20">
        <v>100</v>
      </c>
      <c r="C215" s="20">
        <v>249</v>
      </c>
      <c r="D215" s="21">
        <v>249</v>
      </c>
      <c r="L215" s="10" t="str">
        <v>Somervell</v>
      </c>
    </row>
    <row r="216" spans="1:12" x14ac:dyDescent="0.2">
      <c r="A216" s="16" t="s">
        <v>1341</v>
      </c>
      <c r="B216" s="20">
        <v>100</v>
      </c>
      <c r="C216" s="20">
        <v>249</v>
      </c>
      <c r="D216" s="21">
        <v>249</v>
      </c>
      <c r="L216" s="10" t="str">
        <v>Starr</v>
      </c>
    </row>
    <row r="217" spans="1:12" x14ac:dyDescent="0.2">
      <c r="A217" s="16" t="s">
        <v>1342</v>
      </c>
      <c r="B217" s="20">
        <v>100</v>
      </c>
      <c r="C217" s="20">
        <v>249</v>
      </c>
      <c r="D217" s="21">
        <v>249</v>
      </c>
      <c r="L217" s="10" t="str">
        <v>Stephens</v>
      </c>
    </row>
    <row r="218" spans="1:12" x14ac:dyDescent="0.2">
      <c r="A218" s="16" t="s">
        <v>1343</v>
      </c>
      <c r="B218" s="20">
        <v>100</v>
      </c>
      <c r="C218" s="20">
        <v>249</v>
      </c>
      <c r="D218" s="21">
        <v>249</v>
      </c>
      <c r="L218" s="10" t="str">
        <v>Sterling</v>
      </c>
    </row>
    <row r="219" spans="1:12" x14ac:dyDescent="0.2">
      <c r="A219" s="16" t="s">
        <v>1344</v>
      </c>
      <c r="B219" s="20">
        <v>100</v>
      </c>
      <c r="C219" s="20">
        <v>249</v>
      </c>
      <c r="D219" s="21">
        <v>249</v>
      </c>
      <c r="L219" s="10" t="str">
        <v>Stonewall</v>
      </c>
    </row>
    <row r="220" spans="1:12" x14ac:dyDescent="0.2">
      <c r="A220" s="16" t="s">
        <v>1345</v>
      </c>
      <c r="B220" s="20">
        <v>100</v>
      </c>
      <c r="C220" s="20">
        <v>249</v>
      </c>
      <c r="D220" s="21">
        <v>249</v>
      </c>
      <c r="L220" s="10" t="str">
        <v>Sutton</v>
      </c>
    </row>
    <row r="221" spans="1:12" x14ac:dyDescent="0.2">
      <c r="A221" s="16" t="s">
        <v>1346</v>
      </c>
      <c r="B221" s="20">
        <v>100</v>
      </c>
      <c r="C221" s="20">
        <v>249</v>
      </c>
      <c r="D221" s="21">
        <v>249</v>
      </c>
      <c r="L221" s="10" t="str">
        <v>Swisher</v>
      </c>
    </row>
    <row r="222" spans="1:12" x14ac:dyDescent="0.2">
      <c r="A222" s="16" t="s">
        <v>1347</v>
      </c>
      <c r="B222" s="20">
        <v>100</v>
      </c>
      <c r="C222" s="20">
        <v>50</v>
      </c>
      <c r="D222" s="21">
        <v>249</v>
      </c>
      <c r="L222" s="10" t="str">
        <v>Tarrant</v>
      </c>
    </row>
    <row r="223" spans="1:12" x14ac:dyDescent="0.2">
      <c r="A223" s="16" t="s">
        <v>1348</v>
      </c>
      <c r="B223" s="20">
        <v>100</v>
      </c>
      <c r="C223" s="20">
        <v>249</v>
      </c>
      <c r="D223" s="21">
        <v>249</v>
      </c>
      <c r="L223" s="10" t="str">
        <v>Taylor</v>
      </c>
    </row>
    <row r="224" spans="1:12" x14ac:dyDescent="0.2">
      <c r="A224" s="16" t="s">
        <v>1349</v>
      </c>
      <c r="B224" s="20">
        <v>100</v>
      </c>
      <c r="C224" s="20">
        <v>249</v>
      </c>
      <c r="D224" s="21">
        <v>249</v>
      </c>
      <c r="L224" s="10" t="str">
        <v>Terrell</v>
      </c>
    </row>
    <row r="225" spans="1:12" x14ac:dyDescent="0.2">
      <c r="A225" s="16" t="s">
        <v>1350</v>
      </c>
      <c r="B225" s="20">
        <v>100</v>
      </c>
      <c r="C225" s="20">
        <v>249</v>
      </c>
      <c r="D225" s="21">
        <v>249</v>
      </c>
      <c r="L225" s="10" t="str">
        <v>Terry</v>
      </c>
    </row>
    <row r="226" spans="1:12" x14ac:dyDescent="0.2">
      <c r="A226" s="16" t="s">
        <v>1351</v>
      </c>
      <c r="B226" s="20">
        <v>100</v>
      </c>
      <c r="C226" s="20">
        <v>249</v>
      </c>
      <c r="D226" s="21">
        <v>249</v>
      </c>
      <c r="L226" s="10" t="str">
        <v>Throckmorton</v>
      </c>
    </row>
    <row r="227" spans="1:12" x14ac:dyDescent="0.2">
      <c r="A227" s="16" t="s">
        <v>1352</v>
      </c>
      <c r="B227" s="20">
        <v>100</v>
      </c>
      <c r="C227" s="20">
        <v>249</v>
      </c>
      <c r="D227" s="21">
        <v>249</v>
      </c>
      <c r="L227" s="10" t="str">
        <v>Titus</v>
      </c>
    </row>
    <row r="228" spans="1:12" x14ac:dyDescent="0.2">
      <c r="A228" s="16" t="s">
        <v>1353</v>
      </c>
      <c r="B228" s="20">
        <v>100</v>
      </c>
      <c r="C228" s="20">
        <v>249</v>
      </c>
      <c r="D228" s="21">
        <v>249</v>
      </c>
      <c r="L228" s="10" t="str">
        <v>Tom Green</v>
      </c>
    </row>
    <row r="229" spans="1:12" x14ac:dyDescent="0.2">
      <c r="A229" s="16" t="s">
        <v>1354</v>
      </c>
      <c r="B229" s="20">
        <v>100</v>
      </c>
      <c r="C229" s="20">
        <v>249</v>
      </c>
      <c r="D229" s="21">
        <v>249</v>
      </c>
      <c r="L229" s="10" t="str">
        <v>Travis</v>
      </c>
    </row>
    <row r="230" spans="1:12" x14ac:dyDescent="0.2">
      <c r="A230" s="16" t="s">
        <v>1355</v>
      </c>
      <c r="B230" s="20">
        <v>100</v>
      </c>
      <c r="C230" s="20">
        <v>249</v>
      </c>
      <c r="D230" s="21">
        <v>249</v>
      </c>
      <c r="L230" s="10" t="str">
        <v>Trinity</v>
      </c>
    </row>
    <row r="231" spans="1:12" x14ac:dyDescent="0.2">
      <c r="A231" s="16" t="s">
        <v>1356</v>
      </c>
      <c r="B231" s="20">
        <v>100</v>
      </c>
      <c r="C231" s="20">
        <v>249</v>
      </c>
      <c r="D231" s="21">
        <v>249</v>
      </c>
      <c r="L231" s="10" t="str">
        <v>Tyler</v>
      </c>
    </row>
    <row r="232" spans="1:12" x14ac:dyDescent="0.2">
      <c r="A232" s="16" t="s">
        <v>1357</v>
      </c>
      <c r="B232" s="20">
        <v>100</v>
      </c>
      <c r="C232" s="20">
        <v>249</v>
      </c>
      <c r="D232" s="21">
        <v>249</v>
      </c>
      <c r="L232" s="10" t="str">
        <v>Upshur</v>
      </c>
    </row>
    <row r="233" spans="1:12" x14ac:dyDescent="0.2">
      <c r="A233" s="16" t="s">
        <v>1358</v>
      </c>
      <c r="B233" s="20">
        <v>100</v>
      </c>
      <c r="C233" s="20">
        <v>249</v>
      </c>
      <c r="D233" s="21">
        <v>249</v>
      </c>
      <c r="L233" s="10" t="str">
        <v>Upton</v>
      </c>
    </row>
    <row r="234" spans="1:12" x14ac:dyDescent="0.2">
      <c r="A234" s="16" t="s">
        <v>1359</v>
      </c>
      <c r="B234" s="20">
        <v>100</v>
      </c>
      <c r="C234" s="20">
        <v>249</v>
      </c>
      <c r="D234" s="21">
        <v>249</v>
      </c>
      <c r="L234" s="10" t="str">
        <v>Uvalde</v>
      </c>
    </row>
    <row r="235" spans="1:12" x14ac:dyDescent="0.2">
      <c r="A235" s="16" t="s">
        <v>1360</v>
      </c>
      <c r="B235" s="20">
        <v>100</v>
      </c>
      <c r="C235" s="20">
        <v>249</v>
      </c>
      <c r="D235" s="21">
        <v>249</v>
      </c>
      <c r="L235" s="10" t="str">
        <v>Val Verde</v>
      </c>
    </row>
    <row r="236" spans="1:12" x14ac:dyDescent="0.2">
      <c r="A236" s="16" t="s">
        <v>1361</v>
      </c>
      <c r="B236" s="20">
        <v>100</v>
      </c>
      <c r="C236" s="20">
        <v>249</v>
      </c>
      <c r="D236" s="21">
        <v>249</v>
      </c>
      <c r="L236" s="10" t="str">
        <v>Van Zandt</v>
      </c>
    </row>
    <row r="237" spans="1:12" x14ac:dyDescent="0.2">
      <c r="A237" s="16" t="s">
        <v>1362</v>
      </c>
      <c r="B237" s="20">
        <v>100</v>
      </c>
      <c r="C237" s="20">
        <v>249</v>
      </c>
      <c r="D237" s="21">
        <v>249</v>
      </c>
      <c r="L237" s="10" t="str">
        <v>Victoria</v>
      </c>
    </row>
    <row r="238" spans="1:12" x14ac:dyDescent="0.2">
      <c r="A238" s="16" t="s">
        <v>1363</v>
      </c>
      <c r="B238" s="20">
        <v>100</v>
      </c>
      <c r="C238" s="20">
        <v>249</v>
      </c>
      <c r="D238" s="21">
        <v>249</v>
      </c>
      <c r="L238" s="10" t="str">
        <v>Walker</v>
      </c>
    </row>
    <row r="239" spans="1:12" x14ac:dyDescent="0.2">
      <c r="A239" s="16" t="s">
        <v>1364</v>
      </c>
      <c r="B239" s="20">
        <v>100</v>
      </c>
      <c r="C239" s="20">
        <v>50</v>
      </c>
      <c r="D239" s="21">
        <v>249</v>
      </c>
      <c r="L239" s="10" t="str">
        <v>Waller</v>
      </c>
    </row>
    <row r="240" spans="1:12" x14ac:dyDescent="0.2">
      <c r="A240" s="16" t="s">
        <v>1365</v>
      </c>
      <c r="B240" s="20">
        <v>100</v>
      </c>
      <c r="C240" s="20">
        <v>249</v>
      </c>
      <c r="D240" s="21">
        <v>249</v>
      </c>
      <c r="L240" s="10" t="str">
        <v>Ward</v>
      </c>
    </row>
    <row r="241" spans="1:12" x14ac:dyDescent="0.2">
      <c r="A241" s="16" t="s">
        <v>1366</v>
      </c>
      <c r="B241" s="20">
        <v>100</v>
      </c>
      <c r="C241" s="20">
        <v>249</v>
      </c>
      <c r="D241" s="21">
        <v>249</v>
      </c>
      <c r="L241" s="10" t="str">
        <v>Washington</v>
      </c>
    </row>
    <row r="242" spans="1:12" x14ac:dyDescent="0.2">
      <c r="A242" s="16" t="s">
        <v>1367</v>
      </c>
      <c r="B242" s="20">
        <v>100</v>
      </c>
      <c r="C242" s="20">
        <v>249</v>
      </c>
      <c r="D242" s="21">
        <v>249</v>
      </c>
      <c r="L242" s="10" t="str">
        <v>Webb</v>
      </c>
    </row>
    <row r="243" spans="1:12" x14ac:dyDescent="0.2">
      <c r="A243" s="16" t="s">
        <v>1368</v>
      </c>
      <c r="B243" s="20">
        <v>100</v>
      </c>
      <c r="C243" s="20">
        <v>249</v>
      </c>
      <c r="D243" s="21">
        <v>249</v>
      </c>
      <c r="L243" s="10" t="str">
        <v>Wharton</v>
      </c>
    </row>
    <row r="244" spans="1:12" x14ac:dyDescent="0.2">
      <c r="A244" s="16" t="s">
        <v>1369</v>
      </c>
      <c r="B244" s="20">
        <v>100</v>
      </c>
      <c r="C244" s="20">
        <v>249</v>
      </c>
      <c r="D244" s="21">
        <v>249</v>
      </c>
      <c r="L244" s="10" t="str">
        <v>Wheeler</v>
      </c>
    </row>
    <row r="245" spans="1:12" x14ac:dyDescent="0.2">
      <c r="A245" s="16" t="s">
        <v>1370</v>
      </c>
      <c r="B245" s="20">
        <v>100</v>
      </c>
      <c r="C245" s="20">
        <v>249</v>
      </c>
      <c r="D245" s="21">
        <v>249</v>
      </c>
      <c r="L245" s="10" t="str">
        <v>Wichita</v>
      </c>
    </row>
    <row r="246" spans="1:12" x14ac:dyDescent="0.2">
      <c r="A246" s="16" t="s">
        <v>1371</v>
      </c>
      <c r="B246" s="20">
        <v>100</v>
      </c>
      <c r="C246" s="20">
        <v>249</v>
      </c>
      <c r="D246" s="21">
        <v>249</v>
      </c>
      <c r="L246" s="10" t="str">
        <v>Wilbarger</v>
      </c>
    </row>
    <row r="247" spans="1:12" x14ac:dyDescent="0.2">
      <c r="A247" s="16" t="s">
        <v>1372</v>
      </c>
      <c r="B247" s="20">
        <v>100</v>
      </c>
      <c r="C247" s="20">
        <v>249</v>
      </c>
      <c r="D247" s="21">
        <v>249</v>
      </c>
      <c r="L247" s="10" t="str">
        <v>Willacy</v>
      </c>
    </row>
    <row r="248" spans="1:12" x14ac:dyDescent="0.2">
      <c r="A248" s="16" t="s">
        <v>1373</v>
      </c>
      <c r="B248" s="20">
        <v>100</v>
      </c>
      <c r="C248" s="20">
        <v>249</v>
      </c>
      <c r="D248" s="21">
        <v>249</v>
      </c>
      <c r="L248" s="10" t="str">
        <v>Williamson</v>
      </c>
    </row>
    <row r="249" spans="1:12" x14ac:dyDescent="0.2">
      <c r="A249" s="16" t="s">
        <v>1374</v>
      </c>
      <c r="B249" s="20">
        <v>100</v>
      </c>
      <c r="C249" s="20">
        <v>249</v>
      </c>
      <c r="D249" s="21">
        <v>249</v>
      </c>
      <c r="L249" s="10" t="str">
        <v>Wilson</v>
      </c>
    </row>
    <row r="250" spans="1:12" x14ac:dyDescent="0.2">
      <c r="A250" s="16" t="s">
        <v>1375</v>
      </c>
      <c r="B250" s="20">
        <v>100</v>
      </c>
      <c r="C250" s="20">
        <v>249</v>
      </c>
      <c r="D250" s="21">
        <v>249</v>
      </c>
      <c r="L250" s="10" t="str">
        <v>Winkler</v>
      </c>
    </row>
    <row r="251" spans="1:12" x14ac:dyDescent="0.2">
      <c r="A251" s="16" t="s">
        <v>1376</v>
      </c>
      <c r="B251" s="20">
        <v>100</v>
      </c>
      <c r="C251" s="20">
        <v>50</v>
      </c>
      <c r="D251" s="21">
        <v>249</v>
      </c>
      <c r="L251" s="10" t="str">
        <v>Wise</v>
      </c>
    </row>
    <row r="252" spans="1:12" x14ac:dyDescent="0.2">
      <c r="A252" s="16" t="s">
        <v>1377</v>
      </c>
      <c r="B252" s="20">
        <v>100</v>
      </c>
      <c r="C252" s="20">
        <v>249</v>
      </c>
      <c r="D252" s="21">
        <v>249</v>
      </c>
      <c r="L252" s="10" t="str">
        <v>Wood</v>
      </c>
    </row>
    <row r="253" spans="1:12" x14ac:dyDescent="0.2">
      <c r="A253" s="16" t="s">
        <v>1378</v>
      </c>
      <c r="B253" s="20">
        <v>100</v>
      </c>
      <c r="C253" s="20">
        <v>249</v>
      </c>
      <c r="D253" s="21">
        <v>249</v>
      </c>
      <c r="L253" s="10" t="str">
        <v>Yoakum</v>
      </c>
    </row>
    <row r="254" spans="1:12" x14ac:dyDescent="0.2">
      <c r="A254" s="16" t="s">
        <v>1379</v>
      </c>
      <c r="B254" s="20">
        <v>100</v>
      </c>
      <c r="C254" s="20">
        <v>249</v>
      </c>
      <c r="D254" s="21">
        <v>249</v>
      </c>
      <c r="L254" s="10" t="str">
        <v>Young</v>
      </c>
    </row>
    <row r="255" spans="1:12" x14ac:dyDescent="0.2">
      <c r="A255" s="16" t="s">
        <v>1380</v>
      </c>
      <c r="B255" s="20">
        <v>100</v>
      </c>
      <c r="C255" s="20">
        <v>249</v>
      </c>
      <c r="D255" s="21">
        <v>249</v>
      </c>
      <c r="L255" s="10" t="str">
        <v>Zapata</v>
      </c>
    </row>
    <row r="256" spans="1:12" x14ac:dyDescent="0.2">
      <c r="A256" s="16" t="s">
        <v>1381</v>
      </c>
      <c r="B256" s="20">
        <v>100</v>
      </c>
      <c r="C256" s="20">
        <v>249</v>
      </c>
      <c r="D256" s="21">
        <v>249</v>
      </c>
      <c r="L256" s="10" t="str">
        <v>Zavala</v>
      </c>
    </row>
  </sheetData>
  <sheetProtection algorithmName="SHA-512" hashValue="UMd9pic2Zswc4kxj6NrT9my/MYno0xMhihXcrhP5OJenWoct8ApEX7BeCIYIEwfmtwfHBaEmv0jCLIqSyKcttw==" saltValue="PEX/ntOu1/paFAy61QTt3Q==" spinCount="100000" sheet="1" objects="1" scenarios="1" formatColumns="0" formatRows="0"/>
  <autoFilter ref="F2:J30" xr:uid="{00000000-0001-0000-0500-000000000000}"/>
  <hyperlinks>
    <hyperlink ref="D1" r:id="rId1" xr:uid="{CFE5AE7D-887F-435C-A93A-A3753920B235}"/>
    <hyperlink ref="F1" r:id="rId2" xr:uid="{282B0401-49A7-4EBD-BFF7-1F23A61653A1}"/>
  </hyperlinks>
  <pageMargins left="0.7" right="0.7" top="0.75" bottom="0.75" header="0.3" footer="0.3"/>
  <pageSetup orientation="portrait"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tabColor theme="1"/>
  </sheetPr>
  <dimension ref="A1:E15"/>
  <sheetViews>
    <sheetView zoomScaleNormal="100" workbookViewId="0"/>
  </sheetViews>
  <sheetFormatPr defaultRowHeight="14.25" x14ac:dyDescent="0.2"/>
  <sheetData>
    <row r="1" spans="1:5" x14ac:dyDescent="0.2">
      <c r="A1" s="4" t="s">
        <v>109</v>
      </c>
      <c r="B1" s="4" t="s">
        <v>110</v>
      </c>
    </row>
    <row r="2" spans="1:5" x14ac:dyDescent="0.2">
      <c r="A2" s="4">
        <v>0</v>
      </c>
      <c r="B2" s="4">
        <v>326</v>
      </c>
    </row>
    <row r="3" spans="1:5" x14ac:dyDescent="0.2">
      <c r="A3" s="4">
        <v>100</v>
      </c>
      <c r="B3" s="4">
        <v>326</v>
      </c>
      <c r="D3" s="4" t="s">
        <v>111</v>
      </c>
      <c r="E3" s="5">
        <f>'§106.262 Checklist'!I7</f>
        <v>0</v>
      </c>
    </row>
    <row r="4" spans="1:5" x14ac:dyDescent="0.2">
      <c r="A4" s="4">
        <v>200</v>
      </c>
      <c r="B4" s="4">
        <v>200</v>
      </c>
      <c r="D4" s="4" t="s">
        <v>112</v>
      </c>
      <c r="E4" s="6">
        <f>INDEX(A2:A15,MATCH(E3,A2:A15,1))</f>
        <v>0</v>
      </c>
    </row>
    <row r="5" spans="1:5" x14ac:dyDescent="0.2">
      <c r="A5" s="4">
        <v>300</v>
      </c>
      <c r="B5" s="4">
        <v>139</v>
      </c>
      <c r="D5" s="4" t="s">
        <v>113</v>
      </c>
      <c r="E5" s="6">
        <f>INDEX(B2:B15,MATCH(E3,A2:A15,1))</f>
        <v>326</v>
      </c>
    </row>
    <row r="6" spans="1:5" x14ac:dyDescent="0.2">
      <c r="A6" s="4">
        <v>400</v>
      </c>
      <c r="B6" s="4">
        <v>104</v>
      </c>
      <c r="D6" s="4" t="s">
        <v>114</v>
      </c>
      <c r="E6" s="6">
        <f>INDEX(A2:A15,MATCH(E3,A2:A15,1)+1)</f>
        <v>100</v>
      </c>
    </row>
    <row r="7" spans="1:5" x14ac:dyDescent="0.2">
      <c r="A7" s="4">
        <v>500</v>
      </c>
      <c r="B7" s="4">
        <v>81</v>
      </c>
      <c r="D7" s="4" t="s">
        <v>115</v>
      </c>
      <c r="E7" s="6">
        <f>INDEX(B2:B15,MATCH(E3,A2:A15,1)+1)</f>
        <v>326</v>
      </c>
    </row>
    <row r="8" spans="1:5" x14ac:dyDescent="0.2">
      <c r="A8" s="4">
        <v>600</v>
      </c>
      <c r="B8" s="4">
        <v>65</v>
      </c>
      <c r="D8" s="4" t="s">
        <v>116</v>
      </c>
      <c r="E8" s="6">
        <f>E5+((E3-E4)*(E7-E5)/(E6-E4))</f>
        <v>326</v>
      </c>
    </row>
    <row r="9" spans="1:5" x14ac:dyDescent="0.2">
      <c r="A9" s="4">
        <v>700</v>
      </c>
      <c r="B9" s="4">
        <v>54</v>
      </c>
    </row>
    <row r="10" spans="1:5" x14ac:dyDescent="0.2">
      <c r="A10" s="4">
        <v>800</v>
      </c>
      <c r="B10" s="4">
        <v>46</v>
      </c>
    </row>
    <row r="11" spans="1:5" x14ac:dyDescent="0.2">
      <c r="A11" s="4">
        <v>900</v>
      </c>
      <c r="B11" s="4">
        <v>39</v>
      </c>
    </row>
    <row r="12" spans="1:5" x14ac:dyDescent="0.2">
      <c r="A12" s="4">
        <v>1000</v>
      </c>
      <c r="B12" s="4">
        <v>34</v>
      </c>
    </row>
    <row r="13" spans="1:5" x14ac:dyDescent="0.2">
      <c r="A13" s="4">
        <v>2000</v>
      </c>
      <c r="B13" s="4">
        <v>14</v>
      </c>
    </row>
    <row r="14" spans="1:5" x14ac:dyDescent="0.2">
      <c r="A14" s="4">
        <v>3000</v>
      </c>
      <c r="B14" s="4">
        <v>8</v>
      </c>
    </row>
    <row r="15" spans="1:5" x14ac:dyDescent="0.2">
      <c r="A15" s="4">
        <v>10001</v>
      </c>
      <c r="B15" s="4">
        <v>8</v>
      </c>
    </row>
  </sheetData>
  <sheetProtection algorithmName="SHA-512" hashValue="DeoynUlEyPN288F8vBWpHHejmBOBYPCU+/C4qB77tIb3up+iyl9yxgVJ+n8dOnEPa9QwLRHLybR4Sv1n+RW+1w==" saltValue="NzvFmmaHeUMGwPj92k737Q==" spinCount="100000" sheet="1" objects="1" scenarios="1" formatColumns="0" formatRows="0"/>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13</vt:i4>
      </vt:variant>
    </vt:vector>
  </HeadingPairs>
  <TitlesOfParts>
    <vt:vector size="22" baseType="lpstr">
      <vt:lpstr>Cover</vt:lpstr>
      <vt:lpstr>General Information</vt:lpstr>
      <vt:lpstr>§106.261 Checklist</vt:lpstr>
      <vt:lpstr>§106.262 Checklist</vt:lpstr>
      <vt:lpstr>Rule Summary</vt:lpstr>
      <vt:lpstr>Emission Summary</vt:lpstr>
      <vt:lpstr>List-261 Chemicals</vt:lpstr>
      <vt:lpstr>List-262 Chemicals</vt:lpstr>
      <vt:lpstr>List-1997 ACGIH</vt:lpstr>
      <vt:lpstr>CASNO_261</vt:lpstr>
      <vt:lpstr>CASNO_262</vt:lpstr>
      <vt:lpstr>CASNo1997</vt:lpstr>
      <vt:lpstr>Criteria_List</vt:lpstr>
      <vt:lpstr>GI_FedAp_PI2</vt:lpstr>
      <vt:lpstr>'§106.261 Checklist'!Print_Area</vt:lpstr>
      <vt:lpstr>'§106.262 Checklist'!Print_Area</vt:lpstr>
      <vt:lpstr>Cover!Print_Area</vt:lpstr>
      <vt:lpstr>'Emission Summary'!Print_Area</vt:lpstr>
      <vt:lpstr>'General Information'!Print_Area</vt:lpstr>
      <vt:lpstr>'Rule Summary'!Print_Area</vt:lpstr>
      <vt:lpstr>'§106.261 Checklist'!Print_Titles</vt:lpstr>
      <vt:lpstr>'§106.262 Checklist'!Print_Titles</vt:lpstr>
    </vt:vector>
  </TitlesOfParts>
  <Company>TCEQ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TCEQ Form 20895 - Permits by Rule General Facilities Workbook - Single Project</dc:title>
  <dc:subject>PBR Workbook</dc:subject>
  <dc:creator>TCEQ</dc:creator>
  <cp:keywords>PBR, 261, 262, 106.261, 106.262, nonattainment, NSR, emission, single, project</cp:keywords>
  <cp:lastModifiedBy>Vern Casal</cp:lastModifiedBy>
  <cp:lastPrinted>2021-05-19T17:21:11Z</cp:lastPrinted>
  <dcterms:created xsi:type="dcterms:W3CDTF">2019-06-20T15:35:13Z</dcterms:created>
  <dcterms:modified xsi:type="dcterms:W3CDTF">2023-04-11T19:37:27Z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Name">
    <vt:lpwstr>261/262s</vt:lpwstr>
  </property>
  <property fmtid="{D5CDD505-2E9C-101B-9397-08002B2CF9AE}" pid="3" name="Version Date">
    <vt:lpwstr>04/14/2023</vt:lpwstr>
  </property>
  <property fmtid="{D5CDD505-2E9C-101B-9397-08002B2CF9AE}" pid="4" name="Version Number">
    <vt:lpwstr>4.1</vt:lpwstr>
  </property>
</Properties>
</file>