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P:\DSS\APD\Forms-Tables-Checklist-Guidance\Field Creation Folder\Traci Spencer\1 Working\2025\June\Project 3159\Batch 1 Docs\"/>
    </mc:Choice>
  </mc:AlternateContent>
  <xr:revisionPtr revIDLastSave="0" documentId="13_ncr:1_{44C541E7-99AE-410F-A139-696064553E97}" xr6:coauthVersionLast="47" xr6:coauthVersionMax="47" xr10:uidLastSave="{00000000-0000-0000-0000-000000000000}"/>
  <workbookProtection workbookAlgorithmName="SHA-512" workbookHashValue="SKdOCwwf4JOjgMgXC64gn8pcE2Pg0cUU/ZPhoXmyD8SjV+DJoEmcKAblNIbyMnVMfE2hOTCbxv1H24hRbvcS4w==" workbookSaltValue="53uNbPirCDPBTaUq+EKTvA==" workbookSpinCount="100000" lockStructure="1"/>
  <bookViews>
    <workbookView xWindow="-120" yWindow="-120" windowWidth="29040" windowHeight="15840" tabRatio="749" firstSheet="3" activeTab="4" xr2:uid="{00000000-000D-0000-FFFF-FFFF00000000}"/>
  </bookViews>
  <sheets>
    <sheet name="Picklist_UAcodes" sheetId="2" state="veryHidden" r:id="rId1"/>
    <sheet name="Picklist_Others" sheetId="4" state="veryHidden" r:id="rId2"/>
    <sheet name="Page_Template" sheetId="14" state="veryHidden" r:id="rId3"/>
    <sheet name="Instructions" sheetId="27" r:id="rId4"/>
    <sheet name="General Information" sheetId="5" r:id="rId5"/>
    <sheet name="Table of Contents" sheetId="6" r:id="rId6"/>
    <sheet name="OP-SUM Table 1" sheetId="7" r:id="rId7"/>
    <sheet name="OP-SUM Table 2" sheetId="10" r:id="rId8"/>
    <sheet name="OP-REQ2" sheetId="8" r:id="rId9"/>
    <sheet name="Page 1" sheetId="15" r:id="rId10"/>
    <sheet name="Page 2" sheetId="16" r:id="rId11"/>
    <sheet name="Page 3" sheetId="17" r:id="rId12"/>
    <sheet name="Page 4" sheetId="18" r:id="rId13"/>
    <sheet name="Page 5" sheetId="19" r:id="rId14"/>
    <sheet name="Page 6" sheetId="20" r:id="rId15"/>
    <sheet name="Page 7" sheetId="21" r:id="rId16"/>
    <sheet name="Page 8" sheetId="22" r:id="rId17"/>
    <sheet name="Page 9" sheetId="23" r:id="rId18"/>
    <sheet name="Page 10" sheetId="24" r:id="rId19"/>
    <sheet name="Page 11" sheetId="25" r:id="rId20"/>
    <sheet name="Page 12" sheetId="26" r:id="rId21"/>
  </sheets>
  <externalReferences>
    <externalReference r:id="rId22"/>
  </externalReferences>
  <definedNames>
    <definedName name="_xlnm.Print_Area" localSheetId="8">'OP-REQ2'!$A$1:$F$19</definedName>
    <definedName name="_xlnm.Print_Area" localSheetId="6">'OP-SUM Table 1'!$A$1:$K$19</definedName>
    <definedName name="_xlnm.Print_Area" localSheetId="7">'OP-SUM Table 2'!$A$1:$K$19</definedName>
    <definedName name="_xlnm.Print_Titles" localSheetId="3">Instructions!$1:$4</definedName>
    <definedName name="_xlnm.Print_Titles" localSheetId="8">'OP-REQ2'!$1:$4</definedName>
    <definedName name="_xlnm.Print_Titles" localSheetId="6">'OP-SUM Table 1'!$1:$4</definedName>
    <definedName name="_xlnm.Print_Titles" localSheetId="7">'OP-SUM Table 2'!$1:$4</definedName>
    <definedName name="_xlnm.Print_Titles" localSheetId="9">'Page 1'!$1:$4</definedName>
    <definedName name="_xlnm.Print_Titles" localSheetId="18">'Page 10'!$1:$4</definedName>
    <definedName name="_xlnm.Print_Titles" localSheetId="19">'Page 11'!$1:$4</definedName>
    <definedName name="_xlnm.Print_Titles" localSheetId="20">'Page 12'!$1:$4</definedName>
    <definedName name="_xlnm.Print_Titles" localSheetId="10">'Page 2'!$1:$4</definedName>
    <definedName name="_xlnm.Print_Titles" localSheetId="11">'Page 3'!$1:$4</definedName>
    <definedName name="_xlnm.Print_Titles" localSheetId="12">'Page 4'!$1:$4</definedName>
    <definedName name="_xlnm.Print_Titles" localSheetId="13">'Page 5'!$1:$4</definedName>
    <definedName name="_xlnm.Print_Titles" localSheetId="14">'Page 6'!$1:$4</definedName>
    <definedName name="_xlnm.Print_Titles" localSheetId="15">'Page 7'!$1:$4</definedName>
    <definedName name="_xlnm.Print_Titles" localSheetId="16">'Page 8'!$1:$4</definedName>
    <definedName name="_xlnm.Print_Titles" localSheetId="17">'Page 9'!$1:$4</definedName>
    <definedName name="_xlnm.Print_Titles" localSheetId="2">Page_Template!$1:$4</definedName>
    <definedName name="_xlnm.Print_Titles" localSheetId="5">'Table of Contents'!$1:$3</definedName>
    <definedName name="rg1_Pmt_Type" localSheetId="3">[1]Picklist_Others!$I$9:$I$10</definedName>
    <definedName name="rg1_Pmt_Type">Picklist_Others!$I$9:$I$10</definedName>
    <definedName name="rg1_Proj_Type" localSheetId="3">[1]Picklist_Others!$J$9:$J$11</definedName>
    <definedName name="rg1_Proj_Type">Picklist_Others!$J$9:$J$11</definedName>
    <definedName name="rg1_Submit_Type" localSheetId="3">[1]Picklist_Others!$K$9:$K$10</definedName>
    <definedName name="rg1_Submit_Type">Picklist_Others!$K$9:$K$10</definedName>
    <definedName name="UnitListCount" localSheetId="3">'[1]OP-SUM Table 1'!$N$3</definedName>
    <definedName name="UnitListCount">'OP-SUM Table 1'!$N$3</definedName>
    <definedName name="UnitListStart" localSheetId="3">'[1]OP-SUM Table 1'!$O$4</definedName>
    <definedName name="UnitListStart">'OP-SUM Table 1'!$O$4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D4" i="2"/>
  <c r="E4" i="2"/>
  <c r="F4" i="2"/>
  <c r="G4" i="2"/>
  <c r="H4" i="2"/>
  <c r="I4" i="2"/>
  <c r="J4" i="2"/>
  <c r="K4" i="2"/>
  <c r="L4" i="2"/>
  <c r="M4" i="2"/>
  <c r="N4" i="2"/>
  <c r="O4" i="2"/>
  <c r="P4" i="2"/>
  <c r="Q4" i="2"/>
  <c r="R4" i="2"/>
  <c r="S4" i="2"/>
  <c r="T4" i="2"/>
  <c r="U4" i="2"/>
  <c r="V4" i="2"/>
  <c r="W4" i="2"/>
  <c r="X4" i="2"/>
  <c r="Y4" i="2"/>
  <c r="Z4" i="2"/>
  <c r="AA4" i="2"/>
  <c r="AB4" i="2"/>
  <c r="AC4" i="2"/>
  <c r="AD4" i="2"/>
  <c r="AE4" i="2"/>
  <c r="AF4" i="2"/>
  <c r="AG4" i="2"/>
  <c r="AH4" i="2"/>
  <c r="AI4" i="2"/>
  <c r="AJ4" i="2"/>
  <c r="AK4" i="2"/>
  <c r="AL4" i="2"/>
  <c r="AM4" i="2"/>
  <c r="AN4" i="2"/>
  <c r="AO4" i="2"/>
  <c r="AP4" i="2"/>
  <c r="AQ4" i="2"/>
  <c r="AR4" i="2"/>
  <c r="AS4" i="2"/>
  <c r="AT4" i="2"/>
  <c r="AU4" i="2"/>
  <c r="AV4" i="2"/>
  <c r="AW4" i="2"/>
  <c r="AX4" i="2"/>
  <c r="AY4" i="2"/>
  <c r="AZ4" i="2"/>
  <c r="BA4" i="2"/>
  <c r="BB4" i="2"/>
  <c r="BC4" i="2"/>
  <c r="BD4" i="2"/>
  <c r="BE4" i="2"/>
  <c r="BF4" i="2"/>
  <c r="BG4" i="2"/>
  <c r="BH4" i="2"/>
  <c r="BI4" i="2"/>
  <c r="BJ4" i="2"/>
  <c r="BK4" i="2"/>
  <c r="BL4" i="2"/>
  <c r="BM4" i="2"/>
  <c r="BN4" i="2"/>
  <c r="BO4" i="2"/>
  <c r="BP4" i="2"/>
  <c r="BQ4" i="2"/>
  <c r="BR4" i="2"/>
  <c r="BS4" i="2"/>
  <c r="BT4" i="2"/>
  <c r="BU4" i="2"/>
  <c r="BV4" i="2"/>
  <c r="BW4" i="2"/>
  <c r="BX4" i="2"/>
  <c r="BY4" i="2"/>
  <c r="BZ4" i="2"/>
  <c r="CA4" i="2"/>
  <c r="CB4" i="2"/>
  <c r="CC4" i="2"/>
  <c r="CD4" i="2"/>
  <c r="CE4" i="2"/>
  <c r="CF4" i="2"/>
  <c r="CG4" i="2"/>
  <c r="CH4" i="2"/>
  <c r="CI4" i="2"/>
  <c r="CJ4" i="2"/>
  <c r="CK4" i="2"/>
  <c r="CL4" i="2"/>
  <c r="CM4" i="2"/>
  <c r="CN4" i="2"/>
  <c r="CO4" i="2"/>
  <c r="D17" i="6"/>
  <c r="D11" i="6"/>
  <c r="D9" i="6"/>
  <c r="D10" i="6"/>
  <c r="D13" i="6"/>
  <c r="D14" i="6"/>
  <c r="D16" i="6"/>
  <c r="D15" i="6"/>
  <c r="D8" i="6"/>
  <c r="D12" i="6"/>
  <c r="D18" i="6"/>
  <c r="E7" i="4" l="1"/>
  <c r="F7" i="4"/>
  <c r="G7" i="4"/>
  <c r="H7" i="4"/>
  <c r="I7" i="4"/>
  <c r="J7" i="4"/>
  <c r="K7" i="4"/>
  <c r="L7" i="4"/>
  <c r="N7" i="4"/>
  <c r="O7" i="4"/>
  <c r="P7" i="4"/>
  <c r="Q7" i="4"/>
  <c r="R7" i="4"/>
  <c r="S7" i="4"/>
  <c r="T7" i="4"/>
  <c r="U7" i="4"/>
  <c r="V7" i="4"/>
  <c r="W7" i="4"/>
  <c r="X7" i="4"/>
  <c r="Z7" i="4"/>
  <c r="AA7" i="4"/>
  <c r="AB7" i="4"/>
  <c r="AC7" i="4"/>
  <c r="AD7" i="4"/>
  <c r="AE7" i="4"/>
  <c r="AF7" i="4"/>
  <c r="AG7" i="4"/>
  <c r="AH7" i="4"/>
  <c r="AI7" i="4"/>
  <c r="AJ7" i="4"/>
  <c r="AL7" i="4"/>
  <c r="AM7" i="4"/>
  <c r="AN7" i="4"/>
  <c r="AO7" i="4"/>
  <c r="AP7" i="4"/>
  <c r="AQ7" i="4"/>
  <c r="D7" i="4"/>
  <c r="D7" i="6"/>
  <c r="D6" i="6"/>
  <c r="D5" i="6"/>
  <c r="D4" i="6"/>
  <c r="L5" i="7" l="1"/>
  <c r="M5" i="7" s="1"/>
  <c r="L6" i="7"/>
  <c r="L7" i="7"/>
  <c r="L8" i="7"/>
  <c r="L9" i="7"/>
  <c r="L10" i="7"/>
  <c r="L11" i="7"/>
  <c r="L12" i="7"/>
  <c r="L13" i="7"/>
  <c r="L14" i="7"/>
  <c r="L15" i="7"/>
  <c r="L16" i="7"/>
  <c r="L17" i="7"/>
  <c r="L18" i="7"/>
  <c r="L19" i="7"/>
  <c r="B4" i="2"/>
  <c r="M7" i="7" l="1"/>
  <c r="N7" i="7" s="1"/>
  <c r="M12" i="7"/>
  <c r="N12" i="7" s="1"/>
  <c r="M13" i="7"/>
  <c r="N13" i="7" s="1"/>
  <c r="M19" i="7"/>
  <c r="N19" i="7" s="1"/>
  <c r="M11" i="7"/>
  <c r="N11" i="7" s="1"/>
  <c r="M18" i="7"/>
  <c r="N18" i="7" s="1"/>
  <c r="M10" i="7"/>
  <c r="N10" i="7" s="1"/>
  <c r="M17" i="7"/>
  <c r="N17" i="7" s="1"/>
  <c r="M9" i="7"/>
  <c r="N9" i="7" s="1"/>
  <c r="M8" i="7"/>
  <c r="N8" i="7" s="1"/>
  <c r="M16" i="7"/>
  <c r="N16" i="7" s="1"/>
  <c r="M15" i="7"/>
  <c r="N15" i="7" s="1"/>
  <c r="M6" i="7"/>
  <c r="M14" i="7"/>
  <c r="N14" i="7" s="1"/>
  <c r="N5" i="7" l="1"/>
  <c r="N6" i="7"/>
  <c r="O18" i="7" l="1"/>
  <c r="O9" i="7"/>
  <c r="O5" i="7"/>
  <c r="O8" i="7"/>
  <c r="O15" i="7"/>
  <c r="O11" i="7"/>
  <c r="O7" i="7"/>
  <c r="O12" i="7"/>
  <c r="O14" i="7"/>
  <c r="O10" i="7"/>
  <c r="O6" i="7"/>
  <c r="O16" i="7"/>
  <c r="O19" i="7"/>
  <c r="O17" i="7"/>
  <c r="O13" i="7"/>
  <c r="N3" i="7"/>
</calcChain>
</file>

<file path=xl/sharedStrings.xml><?xml version="1.0" encoding="utf-8"?>
<sst xmlns="http://schemas.openxmlformats.org/spreadsheetml/2006/main" count="1553" uniqueCount="943">
  <si>
    <t>Do not add or delete rows.</t>
  </si>
  <si>
    <t>Total UA Codes</t>
  </si>
  <si>
    <t>Form Number</t>
  </si>
  <si>
    <t>OP-UA02</t>
  </si>
  <si>
    <t>Regulation</t>
  </si>
  <si>
    <t>30 TAC Chapter 117, Subchapter B</t>
  </si>
  <si>
    <t>40 CFR Part 63, Subpart ZZZZ</t>
  </si>
  <si>
    <t>30 TAC Chapter 117, East Texas Combustion</t>
  </si>
  <si>
    <t>40 CFR Part 60, Subpart JJJJ</t>
  </si>
  <si>
    <t>40 CFR Part 60, Subpart IIII</t>
  </si>
  <si>
    <t>Table</t>
  </si>
  <si>
    <t>Table 1a</t>
  </si>
  <si>
    <t>Table 1b</t>
  </si>
  <si>
    <t>Table 1c</t>
  </si>
  <si>
    <t>Table 2a</t>
  </si>
  <si>
    <t>Table 2b</t>
  </si>
  <si>
    <t>Table 2c</t>
  </si>
  <si>
    <t>Table 3</t>
  </si>
  <si>
    <t>Table 4a</t>
  </si>
  <si>
    <t>Table 4b</t>
  </si>
  <si>
    <t>Table 5a</t>
  </si>
  <si>
    <t>Table 5b</t>
  </si>
  <si>
    <t>Table 5c</t>
  </si>
  <si>
    <t>Page Number</t>
  </si>
  <si>
    <t>Question Number</t>
  </si>
  <si>
    <t>Question Text</t>
  </si>
  <si>
    <t>SOP/GOP Index No.</t>
  </si>
  <si>
    <t>Horsepower Rating</t>
  </si>
  <si>
    <t>RACT Date Placed in Service</t>
  </si>
  <si>
    <t>Functionally Identical Replacement</t>
  </si>
  <si>
    <t>Type of Service</t>
  </si>
  <si>
    <t>Fuel Fired</t>
  </si>
  <si>
    <t>Engine Type</t>
  </si>
  <si>
    <t>ESAD Date Placed in Service</t>
  </si>
  <si>
    <t>Diesel HP Rating</t>
  </si>
  <si>
    <t>NOx Emission Limitation</t>
  </si>
  <si>
    <t>23-C Option</t>
  </si>
  <si>
    <t>30 TAC Chapter 116 Limit</t>
  </si>
  <si>
    <t>EGF System CAP Unit</t>
  </si>
  <si>
    <t>NOx Averaging Method</t>
  </si>
  <si>
    <t>NOx Reduction</t>
  </si>
  <si>
    <t>NOx Monitoring System</t>
  </si>
  <si>
    <t>Fuel Flow Monitoring</t>
  </si>
  <si>
    <t>CO Emission Limitation</t>
  </si>
  <si>
    <t>CO Averaging Method</t>
  </si>
  <si>
    <t>CO Monitoring System</t>
  </si>
  <si>
    <t>NH3 Emission Limitation</t>
  </si>
  <si>
    <t>NH3 Monitoring</t>
  </si>
  <si>
    <t>HAP Source</t>
  </si>
  <si>
    <t>Brake HP</t>
  </si>
  <si>
    <t>Construction/ Reconstruction Date</t>
  </si>
  <si>
    <t>Nonindustrial Emergency Engine</t>
  </si>
  <si>
    <t>Service Type</t>
  </si>
  <si>
    <t>Stationary RICE Type</t>
  </si>
  <si>
    <t>Manufacture Date</t>
  </si>
  <si>
    <t>Operating Hours</t>
  </si>
  <si>
    <t>Different Schedule</t>
  </si>
  <si>
    <t>Emission Limitation</t>
  </si>
  <si>
    <t>Displacement</t>
  </si>
  <si>
    <t>Crankcase</t>
  </si>
  <si>
    <t>Performance Test</t>
  </si>
  <si>
    <t>Control Technique</t>
  </si>
  <si>
    <t>Operating Limits</t>
  </si>
  <si>
    <t>Monitoring System</t>
  </si>
  <si>
    <t>Unit Type</t>
  </si>
  <si>
    <t>Landfill</t>
  </si>
  <si>
    <t>Control Operations</t>
  </si>
  <si>
    <t>NOx and O2 Monitoring</t>
  </si>
  <si>
    <t>Ammonia Use</t>
  </si>
  <si>
    <t>Ammonia Monitoring</t>
  </si>
  <si>
    <t>Construction/ Reconstruction/ Modification Date</t>
  </si>
  <si>
    <t>Test Cell</t>
  </si>
  <si>
    <t>Exemption</t>
  </si>
  <si>
    <t>Temp Replacement</t>
  </si>
  <si>
    <t>Horsepower</t>
  </si>
  <si>
    <t>Fuel</t>
  </si>
  <si>
    <t>AEL No.</t>
  </si>
  <si>
    <t>Lean Burn</t>
  </si>
  <si>
    <t>Commencing</t>
  </si>
  <si>
    <t>Certified</t>
  </si>
  <si>
    <t>Operation</t>
  </si>
  <si>
    <t>Certified Modification</t>
  </si>
  <si>
    <t>Service</t>
  </si>
  <si>
    <t>Severe Duty</t>
  </si>
  <si>
    <t>Optional Compliance</t>
  </si>
  <si>
    <t>Applicability Date</t>
  </si>
  <si>
    <t>Exemptions</t>
  </si>
  <si>
    <t>Diesel</t>
  </si>
  <si>
    <t>AES No.</t>
  </si>
  <si>
    <t>Generator Set</t>
  </si>
  <si>
    <t>Model Year</t>
  </si>
  <si>
    <t>Install Date</t>
  </si>
  <si>
    <t>Kilowatts</t>
  </si>
  <si>
    <t>Filter</t>
  </si>
  <si>
    <t>AECD</t>
  </si>
  <si>
    <t>Standard</t>
  </si>
  <si>
    <t>Compliance Option</t>
  </si>
  <si>
    <t>PM Compliance</t>
  </si>
  <si>
    <t>Options</t>
  </si>
  <si>
    <t>UA Codes</t>
  </si>
  <si>
    <t>----</t>
  </si>
  <si>
    <t>150+E2Y</t>
  </si>
  <si>
    <t>92-</t>
  </si>
  <si>
    <t>NO</t>
  </si>
  <si>
    <t>850-</t>
  </si>
  <si>
    <t>B100</t>
  </si>
  <si>
    <t>LEANBURN</t>
  </si>
  <si>
    <t>-01</t>
  </si>
  <si>
    <t>100-175</t>
  </si>
  <si>
    <t>105</t>
  </si>
  <si>
    <t>23C-A</t>
  </si>
  <si>
    <t>93N</t>
  </si>
  <si>
    <t>1HR</t>
  </si>
  <si>
    <t>NONE</t>
  </si>
  <si>
    <t>75ARC</t>
  </si>
  <si>
    <t>X40A</t>
  </si>
  <si>
    <t>CEMS</t>
  </si>
  <si>
    <t>AREA</t>
  </si>
  <si>
    <t>100-</t>
  </si>
  <si>
    <t>02-</t>
  </si>
  <si>
    <t>BLSTRT</t>
  </si>
  <si>
    <t>2SLB</t>
  </si>
  <si>
    <t>76+</t>
  </si>
  <si>
    <t>NSCR</t>
  </si>
  <si>
    <t>240-</t>
  </si>
  <si>
    <t>500+</t>
  </si>
  <si>
    <t>CEMSBOTH</t>
  </si>
  <si>
    <t>3310</t>
  </si>
  <si>
    <t>EXEMPT</t>
  </si>
  <si>
    <t>100-130E</t>
  </si>
  <si>
    <t>GASO</t>
  </si>
  <si>
    <t>CON</t>
  </si>
  <si>
    <t>N0108-</t>
  </si>
  <si>
    <t>100-225</t>
  </si>
  <si>
    <t>EMERG</t>
  </si>
  <si>
    <t>PURCH</t>
  </si>
  <si>
    <t>2005+</t>
  </si>
  <si>
    <t>NATSEC</t>
  </si>
  <si>
    <t>0406+</t>
  </si>
  <si>
    <t>AES</t>
  </si>
  <si>
    <t>10-</t>
  </si>
  <si>
    <t>2007</t>
  </si>
  <si>
    <t>2012+</t>
  </si>
  <si>
    <t>130-2237</t>
  </si>
  <si>
    <t>CDDATA</t>
  </si>
  <si>
    <t>PM15</t>
  </si>
  <si>
    <t>2650+NO</t>
  </si>
  <si>
    <t>300+</t>
  </si>
  <si>
    <t>92-93</t>
  </si>
  <si>
    <t>YES</t>
  </si>
  <si>
    <t>D2001+</t>
  </si>
  <si>
    <t>BXX</t>
  </si>
  <si>
    <t>RICHBURN</t>
  </si>
  <si>
    <t>01-02</t>
  </si>
  <si>
    <t>100-750</t>
  </si>
  <si>
    <t>310D</t>
  </si>
  <si>
    <t>23C-B</t>
  </si>
  <si>
    <t>93Y</t>
  </si>
  <si>
    <t>30D</t>
  </si>
  <si>
    <t>75ARP</t>
  </si>
  <si>
    <t>X40A2-A</t>
  </si>
  <si>
    <t>310C</t>
  </si>
  <si>
    <t>OTHER</t>
  </si>
  <si>
    <t>MBAL</t>
  </si>
  <si>
    <t>MAJOR</t>
  </si>
  <si>
    <t>100-250</t>
  </si>
  <si>
    <t>02-06</t>
  </si>
  <si>
    <t>EMER-A</t>
  </si>
  <si>
    <t>4SLB</t>
  </si>
  <si>
    <t>76+THC</t>
  </si>
  <si>
    <t>OTHER1</t>
  </si>
  <si>
    <t>CPMS</t>
  </si>
  <si>
    <t>AG</t>
  </si>
  <si>
    <t>500-</t>
  </si>
  <si>
    <t>CEMSNOX</t>
  </si>
  <si>
    <t>ACSS</t>
  </si>
  <si>
    <t>100-500</t>
  </si>
  <si>
    <t>LAND</t>
  </si>
  <si>
    <t>MOD</t>
  </si>
  <si>
    <t>N0109+E</t>
  </si>
  <si>
    <t>225+</t>
  </si>
  <si>
    <t>NON</t>
  </si>
  <si>
    <t>RECORD</t>
  </si>
  <si>
    <t>2005-</t>
  </si>
  <si>
    <t>FIRE</t>
  </si>
  <si>
    <t>0406-</t>
  </si>
  <si>
    <t>DIESEL</t>
  </si>
  <si>
    <t>10-15</t>
  </si>
  <si>
    <t>2007-</t>
  </si>
  <si>
    <t>2012-</t>
  </si>
  <si>
    <t>19-37</t>
  </si>
  <si>
    <t>CERT</t>
  </si>
  <si>
    <t>PM60</t>
  </si>
  <si>
    <t>2650+YES</t>
  </si>
  <si>
    <t>300-</t>
  </si>
  <si>
    <t>93-FCD</t>
  </si>
  <si>
    <t>D2001-</t>
  </si>
  <si>
    <t>DIG</t>
  </si>
  <si>
    <t>02-03</t>
  </si>
  <si>
    <t>11-</t>
  </si>
  <si>
    <t>405B</t>
  </si>
  <si>
    <t>23C-C</t>
  </si>
  <si>
    <t>95N</t>
  </si>
  <si>
    <t>X40A2-B</t>
  </si>
  <si>
    <t>310CG</t>
  </si>
  <si>
    <t>PEMS</t>
  </si>
  <si>
    <t>405D</t>
  </si>
  <si>
    <t>OXY</t>
  </si>
  <si>
    <t>250-300</t>
  </si>
  <si>
    <t>06+</t>
  </si>
  <si>
    <t>EMER-B</t>
  </si>
  <si>
    <t>4SLBR</t>
  </si>
  <si>
    <t>CONC</t>
  </si>
  <si>
    <t>OTHER2</t>
  </si>
  <si>
    <t>POST1</t>
  </si>
  <si>
    <t>130-500E</t>
  </si>
  <si>
    <t>LBLPG</t>
  </si>
  <si>
    <t>RECON</t>
  </si>
  <si>
    <t>N0109-E</t>
  </si>
  <si>
    <t>66-</t>
  </si>
  <si>
    <t>TEMP</t>
  </si>
  <si>
    <t>0706+</t>
  </si>
  <si>
    <t>10-CS</t>
  </si>
  <si>
    <t>2008</t>
  </si>
  <si>
    <t>2012-2015</t>
  </si>
  <si>
    <t>2237+</t>
  </si>
  <si>
    <t>MANU NO</t>
  </si>
  <si>
    <t>2650-</t>
  </si>
  <si>
    <t>50+</t>
  </si>
  <si>
    <t>FCD+</t>
  </si>
  <si>
    <t>D2007+</t>
  </si>
  <si>
    <t>DSL</t>
  </si>
  <si>
    <t>03-04</t>
  </si>
  <si>
    <t>11-25</t>
  </si>
  <si>
    <t>410A</t>
  </si>
  <si>
    <t>95Y</t>
  </si>
  <si>
    <t>MERT</t>
  </si>
  <si>
    <t>X40A2-C</t>
  </si>
  <si>
    <t>410C</t>
  </si>
  <si>
    <t>300-500</t>
  </si>
  <si>
    <t>FUEL</t>
  </si>
  <si>
    <t>4SRB</t>
  </si>
  <si>
    <t>LIMCO</t>
  </si>
  <si>
    <t>OXCAT</t>
  </si>
  <si>
    <t>SHUT1</t>
  </si>
  <si>
    <t>DISASTER</t>
  </si>
  <si>
    <t>POST2</t>
  </si>
  <si>
    <t>PEMSNOX</t>
  </si>
  <si>
    <t>1350+</t>
  </si>
  <si>
    <t>NATGAS</t>
  </si>
  <si>
    <t>N0111+</t>
  </si>
  <si>
    <t>66-100</t>
  </si>
  <si>
    <t>TEST</t>
  </si>
  <si>
    <t>0706-</t>
  </si>
  <si>
    <t>15-20</t>
  </si>
  <si>
    <t>2009</t>
  </si>
  <si>
    <t>2016+</t>
  </si>
  <si>
    <t>37-75</t>
  </si>
  <si>
    <t>MANU YES</t>
  </si>
  <si>
    <t>50-</t>
  </si>
  <si>
    <t>D2007-</t>
  </si>
  <si>
    <t>DUAL</t>
  </si>
  <si>
    <t>04-05</t>
  </si>
  <si>
    <t>175-300</t>
  </si>
  <si>
    <t>ACF</t>
  </si>
  <si>
    <t>X40A2-D</t>
  </si>
  <si>
    <t>STUBE</t>
  </si>
  <si>
    <t>LIM</t>
  </si>
  <si>
    <t>4SRBR</t>
  </si>
  <si>
    <t>REDCO</t>
  </si>
  <si>
    <t>SHUT2</t>
  </si>
  <si>
    <t>25-</t>
  </si>
  <si>
    <t>RBLPG</t>
  </si>
  <si>
    <t>N0111+E</t>
  </si>
  <si>
    <t>20-25</t>
  </si>
  <si>
    <t>2010</t>
  </si>
  <si>
    <t>75-130</t>
  </si>
  <si>
    <t>MDATA</t>
  </si>
  <si>
    <t>DUALN</t>
  </si>
  <si>
    <t>05-06</t>
  </si>
  <si>
    <t>25-50</t>
  </si>
  <si>
    <t>POST3</t>
  </si>
  <si>
    <t>SCR</t>
  </si>
  <si>
    <t>5000+</t>
  </si>
  <si>
    <t>NORMAL</t>
  </si>
  <si>
    <t>CI</t>
  </si>
  <si>
    <t>REDTHC</t>
  </si>
  <si>
    <t>25-100</t>
  </si>
  <si>
    <t>WELL</t>
  </si>
  <si>
    <t>N07-0610-</t>
  </si>
  <si>
    <t>25-30</t>
  </si>
  <si>
    <t>2011</t>
  </si>
  <si>
    <t>8-</t>
  </si>
  <si>
    <t>NONCERT</t>
  </si>
  <si>
    <t>LFG</t>
  </si>
  <si>
    <t>06-07</t>
  </si>
  <si>
    <t>300-600</t>
  </si>
  <si>
    <t>APES</t>
  </si>
  <si>
    <t>WATER</t>
  </si>
  <si>
    <t>TIER1/2</t>
  </si>
  <si>
    <t>LEANBN</t>
  </si>
  <si>
    <t>25-100E</t>
  </si>
  <si>
    <t>N0707-</t>
  </si>
  <si>
    <t>30+</t>
  </si>
  <si>
    <t>2012</t>
  </si>
  <si>
    <t>8-19</t>
  </si>
  <si>
    <t>ENG</t>
  </si>
  <si>
    <t>NG</t>
  </si>
  <si>
    <t>07+</t>
  </si>
  <si>
    <t>C2C</t>
  </si>
  <si>
    <t>TIER3</t>
  </si>
  <si>
    <t>25-E</t>
  </si>
  <si>
    <t>N0708+</t>
  </si>
  <si>
    <t>2013</t>
  </si>
  <si>
    <t>E130-368</t>
  </si>
  <si>
    <t>SIMILAR</t>
  </si>
  <si>
    <t>OFG</t>
  </si>
  <si>
    <t>2000+</t>
  </si>
  <si>
    <t>50-100</t>
  </si>
  <si>
    <t>FM2C</t>
  </si>
  <si>
    <t>PERFV</t>
  </si>
  <si>
    <t>500+E</t>
  </si>
  <si>
    <t>N0708-</t>
  </si>
  <si>
    <t>2014</t>
  </si>
  <si>
    <t>E1400-2000</t>
  </si>
  <si>
    <t>EXEMPTB</t>
  </si>
  <si>
    <t>ORG</t>
  </si>
  <si>
    <t>2001+</t>
  </si>
  <si>
    <t>600-750</t>
  </si>
  <si>
    <t>SC</t>
  </si>
  <si>
    <t>RESEARCH</t>
  </si>
  <si>
    <t>500-1350</t>
  </si>
  <si>
    <t>N0710+</t>
  </si>
  <si>
    <t>2015</t>
  </si>
  <si>
    <t>E19-37</t>
  </si>
  <si>
    <t>W-EMER</t>
  </si>
  <si>
    <t>2001-</t>
  </si>
  <si>
    <t>750+</t>
  </si>
  <si>
    <t>WS4C</t>
  </si>
  <si>
    <t>START</t>
  </si>
  <si>
    <t>N0710+E</t>
  </si>
  <si>
    <t>2016</t>
  </si>
  <si>
    <t>E2000+</t>
  </si>
  <si>
    <t>GAS50+</t>
  </si>
  <si>
    <t>2007+</t>
  </si>
  <si>
    <t>WSE</t>
  </si>
  <si>
    <t>N08+</t>
  </si>
  <si>
    <t>2017+</t>
  </si>
  <si>
    <t>E2000-3300</t>
  </si>
  <si>
    <t>N08-</t>
  </si>
  <si>
    <t>E2000-3700</t>
  </si>
  <si>
    <t>2015+</t>
  </si>
  <si>
    <t>N08-0610-</t>
  </si>
  <si>
    <t>E2237+</t>
  </si>
  <si>
    <t>2015-</t>
  </si>
  <si>
    <t>N08-10</t>
  </si>
  <si>
    <t>E3300+</t>
  </si>
  <si>
    <t>3109+</t>
  </si>
  <si>
    <t>N09-10E</t>
  </si>
  <si>
    <t>E368-3300</t>
  </si>
  <si>
    <t>3109-</t>
  </si>
  <si>
    <t>N09-610-E</t>
  </si>
  <si>
    <t>E368-560</t>
  </si>
  <si>
    <t>N25-0111+</t>
  </si>
  <si>
    <t>E368-600</t>
  </si>
  <si>
    <t>N25-0112+</t>
  </si>
  <si>
    <t>E37-75</t>
  </si>
  <si>
    <t>N25-0708-</t>
  </si>
  <si>
    <t>E3700+</t>
  </si>
  <si>
    <t>N25-1210-</t>
  </si>
  <si>
    <t>E560-2237</t>
  </si>
  <si>
    <t>N25-1211-</t>
  </si>
  <si>
    <t>E600-1400</t>
  </si>
  <si>
    <t>R0108+</t>
  </si>
  <si>
    <t>E75-</t>
  </si>
  <si>
    <t>R0108-</t>
  </si>
  <si>
    <t>E75-130</t>
  </si>
  <si>
    <t>R0109-E</t>
  </si>
  <si>
    <t>E75-368</t>
  </si>
  <si>
    <t>R0111+E</t>
  </si>
  <si>
    <t>E8-</t>
  </si>
  <si>
    <t>R0707+</t>
  </si>
  <si>
    <t>E8-19</t>
  </si>
  <si>
    <t>R0707-</t>
  </si>
  <si>
    <t>F130-368</t>
  </si>
  <si>
    <t>R0708+</t>
  </si>
  <si>
    <t>F19-37</t>
  </si>
  <si>
    <t>R0708+E</t>
  </si>
  <si>
    <t>F368-450</t>
  </si>
  <si>
    <t>R0708-</t>
  </si>
  <si>
    <t>F37-75</t>
  </si>
  <si>
    <t>R0708-E</t>
  </si>
  <si>
    <t>F450-560</t>
  </si>
  <si>
    <t>R0710+E</t>
  </si>
  <si>
    <t>F560+</t>
  </si>
  <si>
    <t>R09-10E</t>
  </si>
  <si>
    <t>F75-130</t>
  </si>
  <si>
    <t>R09-610-E</t>
  </si>
  <si>
    <t>F8-</t>
  </si>
  <si>
    <t>R25-0111+</t>
  </si>
  <si>
    <t>F8-19</t>
  </si>
  <si>
    <t>R25-0111-</t>
  </si>
  <si>
    <t>N130-368</t>
  </si>
  <si>
    <t>R25-0112+</t>
  </si>
  <si>
    <t>N1400-2000</t>
  </si>
  <si>
    <t>R25-0112-</t>
  </si>
  <si>
    <t>N19-37</t>
  </si>
  <si>
    <t>N2000-3700</t>
  </si>
  <si>
    <t>N2237+</t>
  </si>
  <si>
    <t>N3300+</t>
  </si>
  <si>
    <t>N368-3300</t>
  </si>
  <si>
    <t>N368-560</t>
  </si>
  <si>
    <t>N368-600</t>
  </si>
  <si>
    <t>N37-56</t>
  </si>
  <si>
    <t>N3700+</t>
  </si>
  <si>
    <t>N56-75</t>
  </si>
  <si>
    <t>N560-900</t>
  </si>
  <si>
    <t>N600-1400</t>
  </si>
  <si>
    <t>N75-</t>
  </si>
  <si>
    <t>N75-130</t>
  </si>
  <si>
    <t>N75-368</t>
  </si>
  <si>
    <t>N8-</t>
  </si>
  <si>
    <t>N8-19</t>
  </si>
  <si>
    <t>N900-2237</t>
  </si>
  <si>
    <t>General Information</t>
  </si>
  <si>
    <t>OP-SUM Table 1</t>
  </si>
  <si>
    <t>OP-SUM Table 2</t>
  </si>
  <si>
    <t>OP-REQ2</t>
  </si>
  <si>
    <t>Named Ranges:</t>
  </si>
  <si>
    <t>rg1_Pmt_Type</t>
  </si>
  <si>
    <t>rg1_Proj_Type</t>
  </si>
  <si>
    <t>rg1_Submit_Type</t>
  </si>
  <si>
    <t>Character Limits:</t>
  </si>
  <si>
    <t>(number)</t>
  </si>
  <si>
    <t>(date)</t>
  </si>
  <si>
    <t>(units list)</t>
  </si>
  <si>
    <t>Total Codes:</t>
  </si>
  <si>
    <t>Date</t>
  </si>
  <si>
    <t>Customer Reference No.</t>
  </si>
  <si>
    <t>Regulated Entity No.</t>
  </si>
  <si>
    <t>Permit No.</t>
  </si>
  <si>
    <t>Permit Area Name</t>
  </si>
  <si>
    <t>Permit Type</t>
  </si>
  <si>
    <t>Project Type</t>
  </si>
  <si>
    <t>Submission Type</t>
  </si>
  <si>
    <t>Project Number (if available)</t>
  </si>
  <si>
    <t>Unit AI</t>
  </si>
  <si>
    <t>Revision No.</t>
  </si>
  <si>
    <t>Unit ID No.</t>
  </si>
  <si>
    <t>Group ID No.</t>
  </si>
  <si>
    <t>Unit Name/ Description</t>
  </si>
  <si>
    <t>CAM</t>
  </si>
  <si>
    <t>PCA AI</t>
  </si>
  <si>
    <t>Preconstruction Authorization (PCA) Category</t>
  </si>
  <si>
    <t>Authorization/ Registration Number</t>
  </si>
  <si>
    <t>Permit By Rule (PBR) Number</t>
  </si>
  <si>
    <t>PBR Effective Date</t>
  </si>
  <si>
    <t>COR Unit ID No.</t>
  </si>
  <si>
    <t>Acid Rain</t>
  </si>
  <si>
    <t>ARP Status</t>
  </si>
  <si>
    <t>CSAPR</t>
  </si>
  <si>
    <t>CSAPR Monitoring</t>
  </si>
  <si>
    <t>Texas SO2</t>
  </si>
  <si>
    <t>Texas SO2 Monitoring</t>
  </si>
  <si>
    <t>COR</t>
  </si>
  <si>
    <t>Potentially Applicable Regulatory Name</t>
  </si>
  <si>
    <t>Negative Applicability/Superseded Requirement Citation</t>
  </si>
  <si>
    <t>Negative Applicability/Superseded Requirement Reason</t>
  </si>
  <si>
    <t>SOP</t>
  </si>
  <si>
    <t>Initial</t>
  </si>
  <si>
    <t>New Application</t>
  </si>
  <si>
    <t>A</t>
  </si>
  <si>
    <t>Y</t>
  </si>
  <si>
    <t>PBR</t>
  </si>
  <si>
    <t>Yes</t>
  </si>
  <si>
    <t>EU</t>
  </si>
  <si>
    <t>30 TAC Chapter 101, General Rules</t>
  </si>
  <si>
    <t>GOP</t>
  </si>
  <si>
    <t>Renewal</t>
  </si>
  <si>
    <t>Existing Application Update</t>
  </si>
  <si>
    <t>D</t>
  </si>
  <si>
    <t>Standard Permit</t>
  </si>
  <si>
    <t>No</t>
  </si>
  <si>
    <t>NEW</t>
  </si>
  <si>
    <t>CEMSD</t>
  </si>
  <si>
    <t>30 TAC Chapter 106, Permits by Rule</t>
  </si>
  <si>
    <t>Revision</t>
  </si>
  <si>
    <t>NSR Permit</t>
  </si>
  <si>
    <t>RENEW</t>
  </si>
  <si>
    <t>PEAK</t>
  </si>
  <si>
    <t>LME</t>
  </si>
  <si>
    <t>30 TAC Chapter 111, Agricultural Processes</t>
  </si>
  <si>
    <t>PSD</t>
  </si>
  <si>
    <t>NEXM</t>
  </si>
  <si>
    <t>ALTMON</t>
  </si>
  <si>
    <t>30 TAC Chapter 111, Exemptions P/T Operations</t>
  </si>
  <si>
    <t>Nonattainment</t>
  </si>
  <si>
    <t>REXM</t>
  </si>
  <si>
    <t>30 TAC Chapter 111, Incineration</t>
  </si>
  <si>
    <t>GHG</t>
  </si>
  <si>
    <t>OPT</t>
  </si>
  <si>
    <t>30 TAC Chapter 111, Mat'ls, Const, Pavements</t>
  </si>
  <si>
    <t>112(G) [HAP]</t>
  </si>
  <si>
    <t>30 TAC Chapter 111, Nonagricultural Processes</t>
  </si>
  <si>
    <t>MSW or IHW</t>
  </si>
  <si>
    <t>30 TAC Chapter 111, Outdoor Burning</t>
  </si>
  <si>
    <t>30 TAC Chapter 111, Visible Emissions</t>
  </si>
  <si>
    <t>30 TAC Chapter 112, Sulfur Compounds</t>
  </si>
  <si>
    <t>30 TAC Chapter 113, Commercial/Industrial SW Incin</t>
  </si>
  <si>
    <t>30 TAC Chapter 113, General Provisions</t>
  </si>
  <si>
    <t>30 TAC Chapter 113, Hos/Med/Inf Waste Incinerators</t>
  </si>
  <si>
    <t>30 TAC Chapter 113, Lead Smelters in Dallas County</t>
  </si>
  <si>
    <t>30 TAC Chapter 113, Municipal Solid Waste Landfill</t>
  </si>
  <si>
    <t>30 TAC Chapter 113, Nonferrous Smelters</t>
  </si>
  <si>
    <t>30 TAC Chapter 113, Other Solid Waste Incineration</t>
  </si>
  <si>
    <t>30 TAC Chapter 113, Small Municipal Waste Incin</t>
  </si>
  <si>
    <t>30 TAC Chapter 115, Alternate Means of Control</t>
  </si>
  <si>
    <t>30 TAC Chapter 115, Batch Processes</t>
  </si>
  <si>
    <t>30 TAC Chapter 115, Cntrl of Leaks from Transport</t>
  </si>
  <si>
    <t>30 TAC Chapter 115, Compliance and Control Plan</t>
  </si>
  <si>
    <t>30 TAC Chapter 115, Consumer Products</t>
  </si>
  <si>
    <t>30 TAC Chapter 115, Control of Reid VP</t>
  </si>
  <si>
    <t>30 TAC Chapter 115, Cutback Asphalt</t>
  </si>
  <si>
    <t>30 TAC Chapter 115, Degassing or Cleaning Vessels</t>
  </si>
  <si>
    <t>30 TAC Chapter 115, Degreasing Processes</t>
  </si>
  <si>
    <t>30 TAC Chapter 115, Early Reductions</t>
  </si>
  <si>
    <t>30 TAC Chapter 115, Fugitives Pet Ref B Counties</t>
  </si>
  <si>
    <t>30 TAC Chapter 115, Graphic Arts Processes</t>
  </si>
  <si>
    <t>30 TAC Chapter 115, HRVOC Cooling Towers</t>
  </si>
  <si>
    <t>30 TAC Chapter 115, HRVOC Fugitive Emissions</t>
  </si>
  <si>
    <t>30 TAC Chapter 115, HRVOC Vent Gas</t>
  </si>
  <si>
    <t>30 TAC Chapter 115, Industrial Wastewater</t>
  </si>
  <si>
    <t>30 TAC Chapter 115, Loading and Unloading of VOC</t>
  </si>
  <si>
    <t>30 TAC Chapter 115, Mun. Solid Waste Landfills</t>
  </si>
  <si>
    <t>30 TAC Chapter 115, Offset Lithographic Printing</t>
  </si>
  <si>
    <t>30 TAC Chapter 115, Oil and Natural Gas Service</t>
  </si>
  <si>
    <t>30 TAC Chapter 115, Pet. Refinery &amp; Petrochemicals</t>
  </si>
  <si>
    <t>30 TAC Chapter 115, Petroleum Dry Cleaning Systems</t>
  </si>
  <si>
    <t>30 TAC Chapter 115, Phar. Man. Facilities</t>
  </si>
  <si>
    <t>30 TAC Chapter 115, Stage I M. V. Fuel Dispense</t>
  </si>
  <si>
    <t>30 TAC Chapter 115, Stage II Control of Refueling</t>
  </si>
  <si>
    <t>30 TAC Chapter 115, Storage of VOCs</t>
  </si>
  <si>
    <t>30 TAC Chapter 115, Subchapter A</t>
  </si>
  <si>
    <t>30 TAC Chapter 115, Subchapter E, Division 5</t>
  </si>
  <si>
    <t>30 TAC Chapter 115, Subchapter E, Division 6</t>
  </si>
  <si>
    <t>30 TAC Chapter 115, Subchapter E, Division 7</t>
  </si>
  <si>
    <t>30 TAC Chapter 115, Surface Coating Operations</t>
  </si>
  <si>
    <t>30 TAC Chapter 115, Unit Turn &amp; Vac System-Pet Ref</t>
  </si>
  <si>
    <t>30 TAC Chapter 115, Vent Gas Controls</t>
  </si>
  <si>
    <t>30 TAC Chapter 115, Water Separation</t>
  </si>
  <si>
    <t>30 TAC Chapter 116, NSR Permits</t>
  </si>
  <si>
    <t>30 TAC Chapter 116, Standard Permits</t>
  </si>
  <si>
    <t>30 TAC Chapter 117, Adipic Acid Manufacturing</t>
  </si>
  <si>
    <t>30 TAC Chapter 117, Administrative Provisions</t>
  </si>
  <si>
    <t>30 TAC Chapter 117, Cement Kilns</t>
  </si>
  <si>
    <t>30 TAC Chapter 117, Commercial</t>
  </si>
  <si>
    <t>30 TAC Chapter 117, Gas-Fired Steam Gen (Repealed)</t>
  </si>
  <si>
    <t>30 TAC Chapter 117, Minor Source Combustion</t>
  </si>
  <si>
    <t>30 TAC Chapter 117, Nitric Acid Man.-Gen.</t>
  </si>
  <si>
    <t>30 TAC Chapter 117, Nitric Acid Man.-Ozone NA</t>
  </si>
  <si>
    <t>30 TAC Chapter 117, Subchapter E, Division 1</t>
  </si>
  <si>
    <t>30 TAC Chapter 117, Subchapter E, Division 2</t>
  </si>
  <si>
    <t>30 TAC Chapter 117, Subchapter E, Division 3</t>
  </si>
  <si>
    <t>30 TAC Chapter 117, Subchapter G, Division 1</t>
  </si>
  <si>
    <t>30 TAC Chapter 117, Subchapter G, Division 2</t>
  </si>
  <si>
    <t>30 TAC Chapter 117, Utility Electric Division 2</t>
  </si>
  <si>
    <t>30 TAC Chapter 117, Utility Electric Generation</t>
  </si>
  <si>
    <t>30 TAC Chapter 119, Control of Carbon Monoxide</t>
  </si>
  <si>
    <t>30 TAC Chapter 122, Federal Operating Permits</t>
  </si>
  <si>
    <t>40 CFR Part 1039, Subpart B</t>
  </si>
  <si>
    <t>40 CFR Part 1042, Subpart B</t>
  </si>
  <si>
    <t>40 CFR Part 1048</t>
  </si>
  <si>
    <t>40 CFR Part 1054</t>
  </si>
  <si>
    <t>40 CFR Part 59, Nat'l Emission Standards For VOCs</t>
  </si>
  <si>
    <t>40 CFR Part 60, Subpart A</t>
  </si>
  <si>
    <t>40 CFR Part 60, Subpart AA</t>
  </si>
  <si>
    <t>40 CFR Part 60, Subpart AAA</t>
  </si>
  <si>
    <t>40 CFR Part 60, Subpart AAAA</t>
  </si>
  <si>
    <t>40 CFR Part 60, Subpart AAa</t>
  </si>
  <si>
    <t>40 CFR Part 60, Subpart BB</t>
  </si>
  <si>
    <t>40 CFR Part 60, Subpart BBB</t>
  </si>
  <si>
    <t>40 CFR Part 60, Subpart CC</t>
  </si>
  <si>
    <t>40 CFR Part 60, Subpart CCCC</t>
  </si>
  <si>
    <t>40 CFR Part 60, Subpart Cc</t>
  </si>
  <si>
    <t>40 CFR Part 60, Subpart Ce</t>
  </si>
  <si>
    <t>40 CFR Part 60, Subpart D</t>
  </si>
  <si>
    <t>40 CFR Part 60, Subpart DD</t>
  </si>
  <si>
    <t>40 CFR Part 60, Subpart DDD</t>
  </si>
  <si>
    <t>40 CFR Part 60, Subpart Da</t>
  </si>
  <si>
    <t>40 CFR Part 60, Subpart Db</t>
  </si>
  <si>
    <t>40 CFR Part 60, Subpart Dc</t>
  </si>
  <si>
    <t>40 CFR Part 60, Subpart E</t>
  </si>
  <si>
    <t>40 CFR Part 60, Subpart EE</t>
  </si>
  <si>
    <t>40 CFR Part 60, Subpart EEEE</t>
  </si>
  <si>
    <t>40 CFR Part 60, Subpart Ea</t>
  </si>
  <si>
    <t>40 CFR Part 60, Subpart Eb</t>
  </si>
  <si>
    <t>40 CFR Part 60, Subpart Ec</t>
  </si>
  <si>
    <t>40 CFR Part 60, Subpart F</t>
  </si>
  <si>
    <t>40 CFR Part 60, Subpart FFF</t>
  </si>
  <si>
    <t>40 CFR Part 60, Subpart G</t>
  </si>
  <si>
    <t>40 CFR Part 60, Subpart GG</t>
  </si>
  <si>
    <t>40 CFR Part 60, Subpart GGG</t>
  </si>
  <si>
    <t>40 CFR Part 60, Subpart GGGG</t>
  </si>
  <si>
    <t>40 CFR Part 60, Subpart GGGa</t>
  </si>
  <si>
    <t>40 CFR Part 60, Subpart Ga</t>
  </si>
  <si>
    <t>40 CFR Part 60, Subpart H</t>
  </si>
  <si>
    <t>40 CFR Part 60, Subpart HH</t>
  </si>
  <si>
    <t>40 CFR Part 60, Subpart HHH</t>
  </si>
  <si>
    <t>40 CFR Part 60, Subpart HHHH</t>
  </si>
  <si>
    <t>40 CFR Part 60, Subpart I</t>
  </si>
  <si>
    <t>40 CFR Part 60, Subpart III</t>
  </si>
  <si>
    <t>40 CFR Part 60, Subpart J</t>
  </si>
  <si>
    <t>40 CFR Part 60, Subpart JJJ</t>
  </si>
  <si>
    <t>40 CFR Part 60, Subpart Ja</t>
  </si>
  <si>
    <t>40 CFR Part 60, Subpart K</t>
  </si>
  <si>
    <t>40 CFR Part 60, Subpart KK</t>
  </si>
  <si>
    <t>40 CFR Part 60, Subpart KKK</t>
  </si>
  <si>
    <t>40 CFR Part 60, Subpart KKKK</t>
  </si>
  <si>
    <t>40 CFR Part 60, Subpart Ka</t>
  </si>
  <si>
    <t>40 CFR Part 60, Subpart Kb</t>
  </si>
  <si>
    <t>40 CFR Part 60, Subpart L</t>
  </si>
  <si>
    <t>40 CFR Part 60, Subpart LL</t>
  </si>
  <si>
    <t>40 CFR Part 60, Subpart LLL</t>
  </si>
  <si>
    <t>40 CFR Part 60, Subpart LLLL</t>
  </si>
  <si>
    <t>40 CFR Part 60, Subpart M</t>
  </si>
  <si>
    <t>40 CFR Part 60, Subpart MM</t>
  </si>
  <si>
    <t>40 CFR Part 60, Subpart N</t>
  </si>
  <si>
    <t>40 CFR Part 60, Subpart NN</t>
  </si>
  <si>
    <t>40 CFR Part 60, Subpart NNN</t>
  </si>
  <si>
    <t>40 CFR Part 60, Subpart Na</t>
  </si>
  <si>
    <t>40 CFR Part 60, Subpart O</t>
  </si>
  <si>
    <t>40 CFR Part 60, Subpart OOO</t>
  </si>
  <si>
    <t>40 CFR Part 60, Subpart OOOO</t>
  </si>
  <si>
    <t>40 CFR Part 60, Subpart OOOOa</t>
  </si>
  <si>
    <t>40 CFR Part 60, Subpart P</t>
  </si>
  <si>
    <t>40 CFR Part 60, Subpart PP</t>
  </si>
  <si>
    <t>40 CFR Part 60, Subpart PPP</t>
  </si>
  <si>
    <t>40 CFR Part 60, Subpart Q</t>
  </si>
  <si>
    <t>40 CFR Part 60, Subpart QQ</t>
  </si>
  <si>
    <t>40 CFR Part 60, Subpart QQQ</t>
  </si>
  <si>
    <t>40 CFR Part 60, Subpart R</t>
  </si>
  <si>
    <t>40 CFR Part 60, Subpart RR</t>
  </si>
  <si>
    <t>40 CFR Part 60, Subpart RRR</t>
  </si>
  <si>
    <t>40 CFR Part 60, Subpart S</t>
  </si>
  <si>
    <t>40 CFR Part 60, Subpart SS</t>
  </si>
  <si>
    <t>40 CFR Part 60, Subpart SSS</t>
  </si>
  <si>
    <t>40 CFR Part 60, Subpart T</t>
  </si>
  <si>
    <t>40 CFR Part 60, Subpart TT</t>
  </si>
  <si>
    <t>40 CFR Part 60, Subpart TTT</t>
  </si>
  <si>
    <t>40 CFR Part 60, Subpart TTTT</t>
  </si>
  <si>
    <t>40 CFR Part 60, Subpart U</t>
  </si>
  <si>
    <t>40 CFR Part 60, Subpart UU</t>
  </si>
  <si>
    <t>40 CFR Part 60, Subpart UUU</t>
  </si>
  <si>
    <t>40 CFR Part 60, Subpart V</t>
  </si>
  <si>
    <t>40 CFR Part 60, Subpart VV</t>
  </si>
  <si>
    <t>40 CFR Part 60, Subpart VVV</t>
  </si>
  <si>
    <t>40 CFR Part 60, Subpart VVa</t>
  </si>
  <si>
    <t>40 CFR Part 60, Subpart W</t>
  </si>
  <si>
    <t>40 CFR Part 60, Subpart WW</t>
  </si>
  <si>
    <t>40 CFR Part 60, Subpart WWW</t>
  </si>
  <si>
    <t>40 CFR Part 60, Subpart X</t>
  </si>
  <si>
    <t>40 CFR Part 60, Subpart XX</t>
  </si>
  <si>
    <t>40 CFR Part 60, Subpart XXX</t>
  </si>
  <si>
    <t>40 CFR Part 60, Subpart Y</t>
  </si>
  <si>
    <t>40 CFR Part 60, Subpart Z</t>
  </si>
  <si>
    <t>40 CFR Part 61, Subpart A</t>
  </si>
  <si>
    <t>40 CFR Part 61, Subpart BB</t>
  </si>
  <si>
    <t>40 CFR Part 61, Subpart C</t>
  </si>
  <si>
    <t>40 CFR Part 61, Subpart D</t>
  </si>
  <si>
    <t>40 CFR Part 61, Subpart E</t>
  </si>
  <si>
    <t>40 CFR Part 61, Subpart F</t>
  </si>
  <si>
    <t>40 CFR Part 61, Subpart FF</t>
  </si>
  <si>
    <t>40 CFR Part 61, Subpart J</t>
  </si>
  <si>
    <t>40 CFR Part 61, Subpart K</t>
  </si>
  <si>
    <t>40 CFR Part 61, Subpart L</t>
  </si>
  <si>
    <t>40 CFR Part 61, Subpart M</t>
  </si>
  <si>
    <t>40 CFR Part 61, Subpart N</t>
  </si>
  <si>
    <t>40 CFR Part 61, Subpart O</t>
  </si>
  <si>
    <t>40 CFR Part 61, Subpart P</t>
  </si>
  <si>
    <t>40 CFR Part 61, Subpart R</t>
  </si>
  <si>
    <t>40 CFR Part 61, Subpart V</t>
  </si>
  <si>
    <t>40 CFR Part 61, Subpart Y</t>
  </si>
  <si>
    <t>40 CFR Part 62, Subpart III</t>
  </si>
  <si>
    <t>40 CFR Part 62, Subpart OOO</t>
  </si>
  <si>
    <t>40 CFR Part 63, Subpart A</t>
  </si>
  <si>
    <t>40 CFR Part 63, Subpart AA</t>
  </si>
  <si>
    <t>40 CFR Part 63, Subpart AAAA</t>
  </si>
  <si>
    <t>40 CFR Part 63, Subpart AAAAA</t>
  </si>
  <si>
    <t>40 CFR Part 63, Subpart AAAAAAA</t>
  </si>
  <si>
    <t>40 CFR Part 63, Subpart B</t>
  </si>
  <si>
    <t>40 CFR Part 63, Subpart BB</t>
  </si>
  <si>
    <t>40 CFR Part 63, Subpart BBBBB</t>
  </si>
  <si>
    <t>40 CFR Part 63, Subpart BBBBBB</t>
  </si>
  <si>
    <t>40 CFR Part 63, Subpart BBBBBBB</t>
  </si>
  <si>
    <t>40 CFR Part 63, Subpart CC</t>
  </si>
  <si>
    <t>40 CFR Part 63, Subpart CCC</t>
  </si>
  <si>
    <t>40 CFR Part 63, Subpart CCCC</t>
  </si>
  <si>
    <t>40 CFR Part 63, Subpart CCCCC</t>
  </si>
  <si>
    <t>40 CFR Part 63, Subpart CCCCCC</t>
  </si>
  <si>
    <t>40 CFR Part 63, Subpart CCCCCCC</t>
  </si>
  <si>
    <t>40 CFR Part 63, Subpart DD</t>
  </si>
  <si>
    <t>40 CFR Part 63, Subpart DDD</t>
  </si>
  <si>
    <t>40 CFR Part 63, Subpart DDDD</t>
  </si>
  <si>
    <t>40 CFR Part 63, Subpart DDDDD</t>
  </si>
  <si>
    <t>40 CFR Part 63, Subpart DDDDDD</t>
  </si>
  <si>
    <t>40 CFR Part 63, Subpart DDDDDDD</t>
  </si>
  <si>
    <t>40 CFR Part 63, Subpart EE</t>
  </si>
  <si>
    <t>40 CFR Part 63, Subpart EEE</t>
  </si>
  <si>
    <t>40 CFR Part 63, Subpart EEEE</t>
  </si>
  <si>
    <t>40 CFR Part 63, Subpart EEEEE</t>
  </si>
  <si>
    <t>40 CFR Part 63, Subpart EEEEEE</t>
  </si>
  <si>
    <t>40 CFR Part 63, Subpart F</t>
  </si>
  <si>
    <t>40 CFR Part 63, Subpart FFFF</t>
  </si>
  <si>
    <t>40 CFR Part 63, Subpart FFFFF</t>
  </si>
  <si>
    <t>40 CFR Part 63, Subpart FFFFFF</t>
  </si>
  <si>
    <t>40 CFR Part 63, Subpart G</t>
  </si>
  <si>
    <t>40 CFR Part 63, Subpart GG</t>
  </si>
  <si>
    <t>40 CFR Part 63, Subpart GGG</t>
  </si>
  <si>
    <t>40 CFR Part 63, Subpart GGGG</t>
  </si>
  <si>
    <t>40 CFR Part 63, Subpart GGGGG</t>
  </si>
  <si>
    <t>40 CFR Part 63, Subpart GGGGGG</t>
  </si>
  <si>
    <t>40 CFR Part 63, Subpart H</t>
  </si>
  <si>
    <t>40 CFR Part 63, Subpart HH</t>
  </si>
  <si>
    <t>40 CFR Part 63, Subpart HHH</t>
  </si>
  <si>
    <t>40 CFR Part 63, Subpart HHHH</t>
  </si>
  <si>
    <t>40 CFR Part 63, Subpart HHHHH</t>
  </si>
  <si>
    <t>40 CFR Part 63, Subpart HHHHHH</t>
  </si>
  <si>
    <t>40 CFR Part 63, Subpart HHHHHHH</t>
  </si>
  <si>
    <t>40 CFR Part 63, Subpart I</t>
  </si>
  <si>
    <t>40 CFR Part 63, Subpart II</t>
  </si>
  <si>
    <t>40 CFR Part 63, Subpart III</t>
  </si>
  <si>
    <t>40 CFR Part 63, Subpart IIII</t>
  </si>
  <si>
    <t>40 CFR Part 63, Subpart IIIII</t>
  </si>
  <si>
    <t>40 CFR Part 63, Subpart J</t>
  </si>
  <si>
    <t>40 CFR Part 63, Subpart JJ</t>
  </si>
  <si>
    <t>40 CFR Part 63, Subpart JJJ</t>
  </si>
  <si>
    <t>40 CFR Part 63, Subpart JJJJ</t>
  </si>
  <si>
    <t>40 CFR Part 63, Subpart JJJJJ</t>
  </si>
  <si>
    <t>40 CFR Part 63, Subpart JJJJJJ</t>
  </si>
  <si>
    <t>40 CFR Part 63, Subpart KK</t>
  </si>
  <si>
    <t>40 CFR Part 63, Subpart KKKK</t>
  </si>
  <si>
    <t>40 CFR Part 63, Subpart KKKKK</t>
  </si>
  <si>
    <t>40 CFR Part 63, Subpart L</t>
  </si>
  <si>
    <t>40 CFR Part 63, Subpart LL</t>
  </si>
  <si>
    <t>40 CFR Part 63, Subpart LLL</t>
  </si>
  <si>
    <t>40 CFR Part 63, Subpart LLLLL</t>
  </si>
  <si>
    <t>40 CFR Part 63, Subpart LLLLLL</t>
  </si>
  <si>
    <t>40 CFR Part 63, Subpart M</t>
  </si>
  <si>
    <t>40 CFR Part 63, Subpart MM</t>
  </si>
  <si>
    <t>40 CFR Part 63, Subpart MMM</t>
  </si>
  <si>
    <t>40 CFR Part 63, Subpart MMMM</t>
  </si>
  <si>
    <t>40 CFR Part 63, Subpart MMMMM</t>
  </si>
  <si>
    <t>40 CFR Part 63, Subpart MMMMMM</t>
  </si>
  <si>
    <t>40 CFR Part 63, Subpart N</t>
  </si>
  <si>
    <t>40 CFR Part 63, Subpart NNN</t>
  </si>
  <si>
    <t>40 CFR Part 63, Subpart NNNN</t>
  </si>
  <si>
    <t>40 CFR Part 63, Subpart NNNNN</t>
  </si>
  <si>
    <t>40 CFR Part 63, Subpart NNNNNN</t>
  </si>
  <si>
    <t>40 CFR Part 63, Subpart O</t>
  </si>
  <si>
    <t>40 CFR Part 63, Subpart OO</t>
  </si>
  <si>
    <t>40 CFR Part 63, Subpart OOO</t>
  </si>
  <si>
    <t>40 CFR Part 63, Subpart OOOO</t>
  </si>
  <si>
    <t>40 CFR Part 63, Subpart OOOOOO</t>
  </si>
  <si>
    <t>40 CFR Part 63, Subpart PP</t>
  </si>
  <si>
    <t>40 CFR Part 63, Subpart PPP</t>
  </si>
  <si>
    <t>40 CFR Part 63, Subpart PPPP</t>
  </si>
  <si>
    <t>40 CFR Part 63, Subpart PPPPP</t>
  </si>
  <si>
    <t>40 CFR Part 63, Subpart PPPPPP</t>
  </si>
  <si>
    <t>40 CFR Part 63, Subpart Q</t>
  </si>
  <si>
    <t>40 CFR Part 63, Subpart QQ</t>
  </si>
  <si>
    <t>40 CFR Part 63, Subpart QQQ</t>
  </si>
  <si>
    <t>40 CFR Part 63, Subpart QQQQ</t>
  </si>
  <si>
    <t>40 CFR Part 63, Subpart QQQQQ</t>
  </si>
  <si>
    <t>40 CFR Part 63, Subpart QQQQQQ</t>
  </si>
  <si>
    <t>40 CFR Part 63, Subpart R</t>
  </si>
  <si>
    <t>40 CFR Part 63, Subpart RR</t>
  </si>
  <si>
    <t>40 CFR Part 63, Subpart RRR</t>
  </si>
  <si>
    <t>40 CFR Part 63, Subpart RRRR</t>
  </si>
  <si>
    <t>40 CFR Part 63, Subpart RRRRR</t>
  </si>
  <si>
    <t>40 CFR Part 63, Subpart RRRRRR</t>
  </si>
  <si>
    <t>40 CFR Part 63, Subpart S</t>
  </si>
  <si>
    <t>40 CFR Part 63, Subpart SS</t>
  </si>
  <si>
    <t>40 CFR Part 63, Subpart SSSS</t>
  </si>
  <si>
    <t>40 CFR Part 63, Subpart SSSSS</t>
  </si>
  <si>
    <t>40 CFR Part 63, Subpart SSSSSS</t>
  </si>
  <si>
    <t>40 CFR Part 63, Subpart T</t>
  </si>
  <si>
    <t>40 CFR Part 63, Subpart TT</t>
  </si>
  <si>
    <t>40 CFR Part 63, Subpart TTT</t>
  </si>
  <si>
    <t>40 CFR Part 63, Subpart TTTT</t>
  </si>
  <si>
    <t>40 CFR Part 63, Subpart TTTTT</t>
  </si>
  <si>
    <t>40 CFR Part 63, Subpart TTTTTT</t>
  </si>
  <si>
    <t>40 CFR Part 63, Subpart U</t>
  </si>
  <si>
    <t>40 CFR Part 63, Subpart UU</t>
  </si>
  <si>
    <t>40 CFR Part 63, Subpart UUU</t>
  </si>
  <si>
    <t>40 CFR Part 63, Subpart UUUU</t>
  </si>
  <si>
    <t>40 CFR Part 63, Subpart UUUUU</t>
  </si>
  <si>
    <t>40 CFR Part 63, Subpart VV</t>
  </si>
  <si>
    <t>40 CFR Part 63, Subpart VVV</t>
  </si>
  <si>
    <t>40 CFR Part 63, Subpart VVVV</t>
  </si>
  <si>
    <t>40 CFR Part 63, Subpart VVVVVV</t>
  </si>
  <si>
    <t>40 CFR Part 63, Subpart W</t>
  </si>
  <si>
    <t>40 CFR Part 63, Subpart WW</t>
  </si>
  <si>
    <t>40 CFR Part 63, Subpart WWWW</t>
  </si>
  <si>
    <t>40 CFR Part 63, Subpart WWWWW</t>
  </si>
  <si>
    <t>40 CFR Part 63, Subpart WWWWWW</t>
  </si>
  <si>
    <t>40 CFR Part 63, Subpart X</t>
  </si>
  <si>
    <t>40 CFR Part 63, Subpart XX</t>
  </si>
  <si>
    <t>40 CFR Part 63, Subpart XXX</t>
  </si>
  <si>
    <t>40 CFR Part 63, Subpart XXXX</t>
  </si>
  <si>
    <t>40 CFR Part 63, Subpart XXXXXX</t>
  </si>
  <si>
    <t>40 CFR Part 63, Subpart Y</t>
  </si>
  <si>
    <t>40 CFR Part 63, Subpart YY</t>
  </si>
  <si>
    <t>40 CFR Part 63, Subpart YYYY</t>
  </si>
  <si>
    <t>40 CFR Part 63, Subpart YYYYY</t>
  </si>
  <si>
    <t>40 CFR Part 63, Subpart ZZZZZ</t>
  </si>
  <si>
    <t>40 CFR Part 64, Compliance Assurance Monitoring</t>
  </si>
  <si>
    <t>40 CFR Part 65, Subpart A</t>
  </si>
  <si>
    <t>40 CFR Part 65, Subpart C</t>
  </si>
  <si>
    <t>40 CFR Part 65, Subpart D</t>
  </si>
  <si>
    <t>40 CFR Part 65, Subpart E</t>
  </si>
  <si>
    <t>40 CFR Part 65, Subpart F</t>
  </si>
  <si>
    <t>40 CFR Part 65, Subpart G</t>
  </si>
  <si>
    <t>40 CFR Part 68, Chemical Accident Prevention</t>
  </si>
  <si>
    <t>40 CFR Part 72</t>
  </si>
  <si>
    <t>40 CFR Part 82, Protection of Stratospheric Ozone</t>
  </si>
  <si>
    <t>40 CFR Part 89, Subpart B</t>
  </si>
  <si>
    <t>40 CFR Part 90, Subpart B</t>
  </si>
  <si>
    <t>40 CFR Part 94, Subpart A</t>
  </si>
  <si>
    <t>40 CFR Part 96</t>
  </si>
  <si>
    <t>40 CFR Part 97</t>
  </si>
  <si>
    <t>40 CFR Part 97, Subpart FFFFF</t>
  </si>
  <si>
    <t>46 CFR Part 153, Subpart B</t>
  </si>
  <si>
    <t>Table xx</t>
  </si>
  <si>
    <t>Regulation xx</t>
  </si>
  <si>
    <t>Column 1
(Index No.)</t>
  </si>
  <si>
    <t>Column 2</t>
  </si>
  <si>
    <t>Column 3</t>
  </si>
  <si>
    <t>Column 4</t>
  </si>
  <si>
    <t>Column 5</t>
  </si>
  <si>
    <t>Column 6</t>
  </si>
  <si>
    <t>Column 7</t>
  </si>
  <si>
    <t>Column 8</t>
  </si>
  <si>
    <t>Column 9</t>
  </si>
  <si>
    <t>Column 10</t>
  </si>
  <si>
    <t>Column 11</t>
  </si>
  <si>
    <t>Column 12</t>
  </si>
  <si>
    <t>Go to the Table of Contents</t>
  </si>
  <si>
    <t>Federal Operating Permit Program</t>
  </si>
  <si>
    <t>Texas Commission on Environmental Quality</t>
  </si>
  <si>
    <t>Instructions:</t>
  </si>
  <si>
    <t>Table of Contents</t>
  </si>
  <si>
    <t>Website Links:</t>
  </si>
  <si>
    <t>Decision Support System:</t>
  </si>
  <si>
    <t>Stationary Reciprocating Internal Combustions Engine Attributes</t>
  </si>
  <si>
    <t>Form OP-UA2</t>
  </si>
  <si>
    <t>Requested Information</t>
  </si>
  <si>
    <t>Response</t>
  </si>
  <si>
    <t xml:space="preserve">Date:  </t>
  </si>
  <si>
    <t xml:space="preserve">Customer Reference No.:  </t>
  </si>
  <si>
    <t xml:space="preserve">Regulated Entity No.:  </t>
  </si>
  <si>
    <t xml:space="preserve">Permit No.:  </t>
  </si>
  <si>
    <t xml:space="preserve">Permit Area Name:  </t>
  </si>
  <si>
    <t xml:space="preserve">Permit Type:  </t>
  </si>
  <si>
    <t xml:space="preserve">Project Type:  </t>
  </si>
  <si>
    <t xml:space="preserve">Submission Type:  </t>
  </si>
  <si>
    <t xml:space="preserve">Project Number (if available):  </t>
  </si>
  <si>
    <t>Form Information</t>
  </si>
  <si>
    <t>TCEQ Entry Only</t>
  </si>
  <si>
    <t xml:space="preserve">Title V Form Release Date:  </t>
  </si>
  <si>
    <t>02/2025</t>
  </si>
  <si>
    <t>Form Number:</t>
  </si>
  <si>
    <t>10003</t>
  </si>
  <si>
    <t>APD ID Number:</t>
  </si>
  <si>
    <t>Version Revised Date:</t>
  </si>
  <si>
    <t>This form is for use by facilities subject to air quality permit requirements and may be revised periodically.</t>
  </si>
  <si>
    <t>Page</t>
  </si>
  <si>
    <t>Data Submitted</t>
  </si>
  <si>
    <t>N/A</t>
  </si>
  <si>
    <t>30 TAC Chapter 117, Subchapter B: Combustion Control at Major Industrial, Commercial, and Institutional Sources in Ozone Nonattainment Areas</t>
  </si>
  <si>
    <t>Page 1</t>
  </si>
  <si>
    <t>Page 2</t>
  </si>
  <si>
    <t>Page 3</t>
  </si>
  <si>
    <t>40 CFR Part 63, Subpart ZZZZ: National Emission Standards for Hazardous Air Pollutants for Stationary Reciprocating Internal Combustion Engines</t>
  </si>
  <si>
    <t>Page 4</t>
  </si>
  <si>
    <t>Page 5</t>
  </si>
  <si>
    <t>Page 6</t>
  </si>
  <si>
    <t>30 TAC Chapter 117, Subchapter E: Multi-Region Combustion Control</t>
  </si>
  <si>
    <t>Page 7</t>
  </si>
  <si>
    <t>40 CFR Part 60, Subpart JJJJ: Standards of Performance for Stationary Spark Ignition Internal Combustion Engines</t>
  </si>
  <si>
    <t>Page 8</t>
  </si>
  <si>
    <t>Page 9</t>
  </si>
  <si>
    <t>40 CFR Part 60, Subpart IIII: Standards of Performance for Stationary Compression Ignition Internal Combustion Engines</t>
  </si>
  <si>
    <t>Page 10</t>
  </si>
  <si>
    <t>Page 11</t>
  </si>
  <si>
    <t>Page 12</t>
  </si>
  <si>
    <t>Form OP-SUM - Individual Unit Summary</t>
  </si>
  <si>
    <t>Table 1</t>
  </si>
  <si>
    <t>Unit Name/Description</t>
  </si>
  <si>
    <t>"Unit1"</t>
  </si>
  <si>
    <t>"Unit2"</t>
  </si>
  <si>
    <t>"Unit3"</t>
  </si>
  <si>
    <t>"Unit-Group"</t>
  </si>
  <si>
    <t>Table 2: Acid Rain, Cross-State Air Pollution Rule (CSAPR), and Texas SO2 Trading Program</t>
  </si>
  <si>
    <t>Form OP-REQ2 - Negative Applicable/Superseded Requirement Determinations</t>
  </si>
  <si>
    <t>Table 1a: Title 30 Texas Administrative Code Chapter 117 (30 TAC Chapter 117)</t>
  </si>
  <si>
    <t>Subchapter B: Combustion Control at Major Industrial, Commercial, and Institutional Sources in Ozone Nonattainment Areas</t>
  </si>
  <si>
    <t>Table 1b: Title 30 Texas Administrative Code Chapter 117 (30 TAC Chapter 117)</t>
  </si>
  <si>
    <t>Table 1c: Title 30 Texas Administrative Code Chapter 117 (30 TAC Chapter 117)</t>
  </si>
  <si>
    <t>Table 2a: Title 40 Code of Federal Regulations Part 63 (40 CFR Part 63)</t>
  </si>
  <si>
    <t>Subpart ZZZZ: National Emission Standards for Hazardous Air Pollutants for Stationary Reciprocating Internal Combustion Engines</t>
  </si>
  <si>
    <t>Table 2b: Title 40 Code of Federal Regulations Part 63 (40 CFR Part 63)</t>
  </si>
  <si>
    <t>Table 2c: Title 40 Code of Federal Regulations Part 63 (40 CFR Part 63)</t>
  </si>
  <si>
    <t>Table 3: Title 30 Texas Administrative Code Chapter 117 (30 TAC Chapter 117)</t>
  </si>
  <si>
    <t>Subchapter E: Multi-Region Combustion Control</t>
  </si>
  <si>
    <t>Table 4a: Title 40 Code of Federal Regulations Part 60 (40 CFR Part 60)</t>
  </si>
  <si>
    <t>Subpart JJJJ: Standards of Performance for Stationary Spark Ignition Internal Combustion Engines</t>
  </si>
  <si>
    <t>Test 
Cell</t>
  </si>
  <si>
    <t>Table 4b: Title 40 Code of Federal Regulations Part 60 (40 CFR Part 60)</t>
  </si>
  <si>
    <t>Table 5a: Title 40 Code of Federal Regulations Part 60 (40 CFR Part 60)</t>
  </si>
  <si>
    <t>Subpart IIII: Standards of Performance for Stationary Compression Ignition Internal Combustion Engines</t>
  </si>
  <si>
    <t>Table 5b: Title 40 Code of Federal Regulations Part 60 (40 CFR Part 60)</t>
  </si>
  <si>
    <t>Table 5c: Title 40 Code of Federal Regulations Part 60 (40 CFR Part 60)</t>
  </si>
  <si>
    <t>TOP</t>
  </si>
  <si>
    <t>07/2025</t>
  </si>
  <si>
    <t>27v1.0</t>
  </si>
  <si>
    <t>Unit Attribute (UA) Form Table Instructions</t>
  </si>
  <si>
    <t>Overview:</t>
  </si>
  <si>
    <t>The UA Form includes General Information, a Table of Contents, OP-SUM, OP-REQ2, and the unit attribute tables for the emission units which start on Page 1. The corresponding instructions for the unit attribute tables are found in the UA Form Instructions link in the Website Links section. A dropdown menu is used in all of the unit attribute tables. The dropdown menu corresponds to the codes that are available in the form instructions. These forms have conditional formatting and data validation which use a dropdown menu. Therefore, if typing or pasting codes that are not in the dropdown menu, an error will occur.
This sheet is for informational purposes only. No data is required and you do not need to print this sheet. Please begin by inserting the permit information in the General Information sheet. Complete the UA Form in order of the sheets until you reach Page 1, then complete the unit attribute tables as applicable. Responses and data entered on the OP-SUM Table 1 are used to prefill columns in the remaining sheets of the UA form.
The recommended zoom setting is 100%. Adjusting the zoom may affect the visibility of instructions.
When pasting, always use Excel's “Paste as Values” option from the right-clicking menu. “Paste as Values” can be used when data repeats on multiple forms.
Fully expand the row by increasing the row heights so all text is visible. (Place the cursor on the bottom of the number line to the far left of the screen, click and drag downward until all text is visible.)
Accessibility disclaimer: this form contains intentionally blank cells.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t>
  </si>
  <si>
    <t xml:space="preserve">The General Information sheet holds the permit information. Applicants will enter the following permit application information for the site:
“Date”, “Customer Reference No.”, “Regulated Entity No.”, “Permit No.”, “Permit Area Name”, and “Project Number” if available. The applicants will use the dropdown menu for “Permit Type”, “Project Type”, and “Submission Type”. The “Title V Form Release Date”, “Form Number”, “APD ID Number”, and “Version Revised Date” are present and cannot be altered.
Any subsequent submittals must have a new date.
</t>
  </si>
  <si>
    <r>
      <t xml:space="preserve">The Table of Contents lists all of the sheets in the UA Form Table. If information is submitted on the OP-SUM, OP-REQ2 or the Unit Attribute pages, the “Data Submitted” column will display a “Yes”. If no information is submitted, the “Data Submitted” column will remain blank. The Table of Contents information is autopopulated. Applicants will not need to submit any information in the Table of Contents.
On the Table of Contents sheet, there are filter dropdowns in row 3 that are optional tools to simplify data shown on the sheet.
</t>
    </r>
    <r>
      <rPr>
        <b/>
        <sz val="10"/>
        <rFont val="Times New Roman"/>
        <family val="1"/>
      </rPr>
      <t>To use the Table of Contents filter(s):</t>
    </r>
    <r>
      <rPr>
        <sz val="10"/>
        <rFont val="Times New Roman"/>
        <family val="1"/>
      </rPr>
      <t xml:space="preserve">
-Locate row 3 on the Table of Contents sheet.
-Left click the arrow icon in whichever column you would like to filter. A box will appear with checkboxes of all data within the table column. 
-Select the applicable checkbox(s), or search for specific data by using the search bar, and then select the “OK” button.
-The table will filter out data that has not been selected.
-Should the project require different filter settings during the process, return to the filter(s) and update the checkboxes accordingly. To return to the original state of the sheet, select the “(Select All)” checkbox for all table column filters.
</t>
    </r>
  </si>
  <si>
    <r>
      <rPr>
        <u/>
        <sz val="10"/>
        <rFont val="Times New Roman"/>
        <family val="1"/>
      </rPr>
      <t>and</t>
    </r>
    <r>
      <rPr>
        <u/>
        <sz val="10"/>
        <color theme="10"/>
        <rFont val="Times New Roman"/>
        <family val="1"/>
      </rPr>
      <t xml:space="preserve"> OP-SUM Table 2</t>
    </r>
  </si>
  <si>
    <t>The data found in the Unit ID No. and Group ID No. columns are used to prefill the dropdown menus for the Unit ID No. found in the OP-REQ2 and the unit attribute tables. Use the dropdown menus in the OP-SUM to select data. If there is no dropdown menu, enter the data. Refer to the OP-SUM form instructions for further details to fill out the table.</t>
  </si>
  <si>
    <t xml:space="preserve">The OP-REQ2 contains dropdown menus for Unit AI and Unit ID No. The data in the dropdown menus come from the data submitted in the OP-SUM Table 1. If a Unit ID No. is a member of a group, only the Group ID No. will be available in the dropdown menu. If a permit shield is being requested for a Unit ID No., the ID No. must be entered on the OP-SUM Table 1. Refer to the OP-REQ2 form instructions for further details to fill out the table.
The Potentially Applicable Regulatory Name column has conditional formatting in place if a regulatory name is typed in or pasted rather than selected from the dropdown menu. This does not automatically indicate an error.
</t>
  </si>
  <si>
    <r>
      <rPr>
        <u/>
        <sz val="10"/>
        <rFont val="Times New Roman"/>
        <family val="1"/>
      </rPr>
      <t xml:space="preserve">Unit Attribute Tables begin with </t>
    </r>
    <r>
      <rPr>
        <u/>
        <sz val="10"/>
        <color theme="10"/>
        <rFont val="Times New Roman"/>
        <family val="1"/>
      </rPr>
      <t>Page 1:</t>
    </r>
  </si>
  <si>
    <t>The pages contain the unit attribute tables. The Unit ID No. dropdown menu is populated with the Unit ID No. entered in the OP-SUM Table 1. If a Unit ID No. is a member of a group, only the Group ID No. will be available in the dropdown menu. The SOP/GOP Index No. is not a dropdown menu. The SOP/GOP Index No. cannot be left blank and must be entered by the applicant. The dropdown menu for the other columns in the table corresponds to the codes that are available for each question found in the UA Form Instructions. Refer to the specific OP-UA form instructions for further details to fill out the table.
If existing information on a unit attribute table for an operating scenario needs to be changed, updated, or deleted (including index numbers) provide a description of the change in the “Description of Change and Provisional Terms and Conditions” section of Form OP-2. The OP-2 description should clearly identify whether existing UA data is being updated.
For application updates within a specific project the entire UA form must be resubmitted with the changed, new or clarified information included.
OP-2 Form Instructions can be found at the link below:</t>
  </si>
  <si>
    <t>https://www.tceq.texas.gov/permitting/air/forms/titlev/administrative/tv_admin3_forms.html</t>
  </si>
  <si>
    <t>OP-UA (including OP-SUM and OP-REQ2) Form Instructions can be found at the link below:</t>
  </si>
  <si>
    <t xml:space="preserve">https://www.tceq.texas.gov/permitting/air/forms/titlev/unit-attributes/air-all-ua-forms
</t>
  </si>
  <si>
    <t xml:space="preserve">https://www.tceq.texas.gov/permitting/air/titlev/decision-support-system
</t>
  </si>
  <si>
    <t>Permitting Tools and Guidance for General Operating Permits</t>
  </si>
  <si>
    <t>https://www.tceq.texas.gov/permitting/air/titlev/generalpermits/gop_experts.html</t>
  </si>
  <si>
    <t>Permitting Tools and Guidance for Site Operating Permits</t>
  </si>
  <si>
    <t>https://www.tceq.texas.gov/permitting/air/titlev/site/site_experts.html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</si>
</sst>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14" x14ac:knownFonts="1">
    <font>
      <sz val="10"/>
      <color theme="1"/>
      <name val="Times New Roman"/>
      <family val="1"/>
    </font>
    <font>
      <sz val="8"/>
      <name val="Calibri"/>
      <family val="2"/>
    </font>
    <font>
      <sz val="10"/>
      <color theme="1"/>
      <name val="Times New Roman"/>
      <family val="1"/>
    </font>
    <font>
      <b/>
      <sz val="10"/>
      <color theme="1"/>
      <name val="Times New Roman"/>
      <family val="1"/>
    </font>
    <font>
      <b/>
      <i/>
      <sz val="10"/>
      <color theme="1"/>
      <name val="Times New Roman"/>
      <family val="1"/>
    </font>
    <font>
      <u/>
      <sz val="10"/>
      <color theme="10"/>
      <name val="Times New Roman"/>
      <family val="1"/>
    </font>
    <font>
      <sz val="10"/>
      <name val="Times New Roman"/>
      <family val="1"/>
    </font>
    <font>
      <b/>
      <sz val="11"/>
      <color theme="1"/>
      <name val="Times New Roman"/>
      <family val="1"/>
    </font>
    <font>
      <b/>
      <sz val="10"/>
      <color theme="5" tint="-0.499984740745262"/>
      <name val="Times New Roman"/>
      <family val="1"/>
    </font>
    <font>
      <sz val="10"/>
      <color theme="4" tint="-0.24994659260841701"/>
      <name val="Times New Roman"/>
      <family val="1"/>
    </font>
    <font>
      <u/>
      <sz val="10"/>
      <name val="Times New Roman"/>
      <family val="1"/>
    </font>
    <font>
      <sz val="10"/>
      <color rgb="FFFFFFFF"/>
      <name val="Times New Roman"/>
      <family val="1"/>
    </font>
    <font>
      <b/>
      <sz val="10"/>
      <name val="Times New Roman"/>
      <family val="1"/>
    </font>
    <font>
      <u/>
      <sz val="11"/>
      <color theme="10"/>
      <name val="Calibri"/>
      <family val="2"/>
      <scheme val="minor"/>
    </font>
  </fonts>
  <fills count="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2"/>
        <bgColor rgb="FF000000"/>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24994659260841701"/>
      </left>
      <right style="medium">
        <color theme="4" tint="-0.24994659260841701"/>
      </right>
      <top style="thin">
        <color theme="0" tint="-0.24994659260841701"/>
      </top>
      <bottom style="medium">
        <color theme="1" tint="0.24994659260841701"/>
      </bottom>
      <diagonal/>
    </border>
    <border>
      <left style="medium">
        <color theme="4" tint="-0.24994659260841701"/>
      </left>
      <right/>
      <top style="medium">
        <color theme="4" tint="-0.24994659260841701"/>
      </top>
      <bottom/>
      <diagonal/>
    </border>
    <border>
      <left style="thin">
        <color theme="0" tint="-0.24994659260841701"/>
      </left>
      <right/>
      <top style="medium">
        <color theme="4" tint="-0.24994659260841701"/>
      </top>
      <bottom/>
      <diagonal/>
    </border>
    <border>
      <left style="thin">
        <color theme="0" tint="-0.24994659260841701"/>
      </left>
      <right style="medium">
        <color theme="4" tint="-0.24994659260841701"/>
      </right>
      <top style="medium">
        <color theme="4" tint="-0.24994659260841701"/>
      </top>
      <bottom/>
      <diagonal/>
    </border>
    <border>
      <left style="medium">
        <color theme="4" tint="-0.24994659260841701"/>
      </left>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medium">
        <color theme="4" tint="-0.24994659260841701"/>
      </right>
      <top style="thin">
        <color theme="0" tint="-0.24994659260841701"/>
      </top>
      <bottom/>
      <diagonal/>
    </border>
    <border>
      <left style="medium">
        <color theme="4" tint="-0.24994659260841701"/>
      </left>
      <right/>
      <top style="thin">
        <color theme="0" tint="-0.24994659260841701"/>
      </top>
      <bottom style="medium">
        <color theme="1" tint="0.24994659260841701"/>
      </bottom>
      <diagonal/>
    </border>
    <border>
      <left style="thin">
        <color theme="0" tint="-0.24994659260841701"/>
      </left>
      <right/>
      <top style="thin">
        <color theme="0" tint="-0.24994659260841701"/>
      </top>
      <bottom style="medium">
        <color theme="1" tint="0.24994659260841701"/>
      </bottom>
      <diagonal/>
    </border>
    <border>
      <left/>
      <right style="thin">
        <color indexed="64"/>
      </right>
      <top style="thin">
        <color indexed="64"/>
      </top>
      <bottom/>
      <diagonal/>
    </border>
    <border>
      <left/>
      <right style="thin">
        <color indexed="64"/>
      </right>
      <top/>
      <bottom/>
      <diagonal/>
    </border>
  </borders>
  <cellStyleXfs count="22">
    <xf numFmtId="0" fontId="0" fillId="0" borderId="0">
      <alignment horizontal="left" vertical="center"/>
    </xf>
    <xf numFmtId="49" fontId="2" fillId="0" borderId="0">
      <alignment horizontal="left" vertical="center" wrapText="1"/>
      <protection locked="0"/>
    </xf>
    <xf numFmtId="49" fontId="3" fillId="0" borderId="0">
      <alignment horizontal="left" vertical="center"/>
    </xf>
    <xf numFmtId="49" fontId="3" fillId="0" borderId="0">
      <alignment horizontal="left" vertical="center"/>
    </xf>
    <xf numFmtId="49" fontId="2" fillId="0" borderId="0">
      <alignment horizontal="left" vertical="center"/>
    </xf>
    <xf numFmtId="49" fontId="5" fillId="0" borderId="0" applyProtection="0">
      <alignment horizontal="left" vertical="center"/>
    </xf>
    <xf numFmtId="164" fontId="2" fillId="0" borderId="0">
      <alignment horizontal="center" vertical="center" wrapText="1"/>
      <protection locked="0"/>
    </xf>
    <xf numFmtId="1" fontId="2" fillId="0" borderId="0">
      <alignment horizontal="left" vertical="center" wrapText="1"/>
      <protection locked="0"/>
    </xf>
    <xf numFmtId="49" fontId="7" fillId="0" borderId="0" applyFill="0" applyProtection="0">
      <alignment horizontal="left" vertical="top" wrapText="1"/>
    </xf>
    <xf numFmtId="49" fontId="3" fillId="0" borderId="0">
      <alignment horizontal="center" vertical="center" wrapText="1"/>
    </xf>
    <xf numFmtId="49" fontId="2" fillId="0" borderId="0">
      <alignment horizontal="left" vertical="center" wrapText="1"/>
    </xf>
    <xf numFmtId="0" fontId="2" fillId="0" borderId="0">
      <alignment horizontal="center" vertical="center" wrapText="1"/>
      <protection hidden="1"/>
    </xf>
    <xf numFmtId="49" fontId="4" fillId="0" borderId="0">
      <alignment horizontal="left" vertical="center"/>
    </xf>
    <xf numFmtId="0" fontId="2" fillId="0" borderId="0">
      <alignment horizontal="left" vertical="center"/>
      <protection locked="0"/>
    </xf>
    <xf numFmtId="49" fontId="7" fillId="0" borderId="0" applyProtection="0">
      <alignment horizontal="center" vertical="center" wrapText="1"/>
    </xf>
    <xf numFmtId="49" fontId="7" fillId="0" borderId="0" applyProtection="0">
      <alignment horizontal="left" vertical="center" wrapText="1"/>
    </xf>
    <xf numFmtId="49" fontId="9" fillId="0" borderId="0">
      <alignment horizontal="left" vertical="center"/>
    </xf>
    <xf numFmtId="49" fontId="7" fillId="0" borderId="0" applyFill="0" applyProtection="0">
      <alignment horizontal="left" vertical="top"/>
    </xf>
    <xf numFmtId="49" fontId="7" fillId="0" borderId="0" applyFill="0" applyProtection="0">
      <alignment horizontal="left" vertical="top" wrapText="1"/>
    </xf>
    <xf numFmtId="0" fontId="2" fillId="0" borderId="0">
      <alignment horizontal="left" vertical="center"/>
    </xf>
    <xf numFmtId="49" fontId="5" fillId="0" borderId="0" applyProtection="0">
      <alignment horizontal="left" vertical="center"/>
    </xf>
    <xf numFmtId="0" fontId="13" fillId="0" borderId="0" applyNumberFormat="0" applyFill="0" applyBorder="0" applyAlignment="0" applyProtection="0"/>
  </cellStyleXfs>
  <cellXfs count="56">
    <xf numFmtId="0" fontId="0" fillId="0" borderId="0" xfId="0">
      <alignment horizontal="left" vertical="center"/>
    </xf>
    <xf numFmtId="49" fontId="2" fillId="0" borderId="0" xfId="1">
      <alignment horizontal="left" vertical="center" wrapText="1"/>
      <protection locked="0"/>
    </xf>
    <xf numFmtId="49" fontId="3" fillId="0" borderId="0" xfId="2">
      <alignment horizontal="left" vertical="center"/>
    </xf>
    <xf numFmtId="49" fontId="2" fillId="0" borderId="0" xfId="4">
      <alignment horizontal="left" vertical="center"/>
    </xf>
    <xf numFmtId="0" fontId="0" fillId="0" borderId="0" xfId="0" quotePrefix="1">
      <alignment horizontal="left" vertical="center"/>
    </xf>
    <xf numFmtId="164" fontId="2" fillId="0" borderId="0" xfId="6">
      <alignment horizontal="center" vertical="center" wrapText="1"/>
      <protection locked="0"/>
    </xf>
    <xf numFmtId="1" fontId="2" fillId="0" borderId="0" xfId="7">
      <alignment horizontal="left" vertical="center" wrapText="1"/>
      <protection locked="0"/>
    </xf>
    <xf numFmtId="164" fontId="2" fillId="0" borderId="0" xfId="6" applyAlignment="1">
      <alignment horizontal="left" vertical="center" wrapText="1"/>
      <protection locked="0"/>
    </xf>
    <xf numFmtId="49" fontId="5" fillId="0" borderId="0" xfId="5">
      <alignment horizontal="left" vertical="center"/>
    </xf>
    <xf numFmtId="49" fontId="3" fillId="0" borderId="0" xfId="9">
      <alignment horizontal="center" vertical="center" wrapText="1"/>
    </xf>
    <xf numFmtId="49" fontId="2" fillId="0" borderId="0" xfId="10">
      <alignment horizontal="left" vertical="center" wrapText="1"/>
    </xf>
    <xf numFmtId="0" fontId="2" fillId="0" borderId="0" xfId="11">
      <alignment horizontal="center" vertical="center" wrapText="1"/>
      <protection hidden="1"/>
    </xf>
    <xf numFmtId="49" fontId="2" fillId="3" borderId="0" xfId="10" quotePrefix="1" applyFill="1">
      <alignment horizontal="left" vertical="center" wrapText="1"/>
    </xf>
    <xf numFmtId="49" fontId="2" fillId="3" borderId="0" xfId="10" applyFill="1">
      <alignment horizontal="left" vertical="center" wrapText="1"/>
    </xf>
    <xf numFmtId="0" fontId="0" fillId="0" borderId="1" xfId="0" applyBorder="1">
      <alignment horizontal="left" vertical="center"/>
    </xf>
    <xf numFmtId="49" fontId="3" fillId="0" borderId="0" xfId="3">
      <alignment horizontal="left" vertical="center"/>
    </xf>
    <xf numFmtId="49" fontId="3" fillId="2" borderId="0" xfId="3" applyFill="1">
      <alignment horizontal="left" vertical="center"/>
    </xf>
    <xf numFmtId="49" fontId="2" fillId="2" borderId="0" xfId="4" applyFill="1">
      <alignment horizontal="left" vertical="center"/>
    </xf>
    <xf numFmtId="49" fontId="4" fillId="5" borderId="0" xfId="12" applyFill="1">
      <alignment horizontal="left" vertical="center"/>
    </xf>
    <xf numFmtId="0" fontId="2" fillId="0" borderId="0" xfId="13">
      <alignment horizontal="left" vertical="center"/>
      <protection locked="0"/>
    </xf>
    <xf numFmtId="49" fontId="7" fillId="0" borderId="0" xfId="8">
      <alignment horizontal="left" vertical="top" wrapText="1"/>
    </xf>
    <xf numFmtId="49" fontId="8" fillId="0" borderId="0" xfId="9" applyFont="1">
      <alignment horizontal="center" vertical="center" wrapText="1"/>
    </xf>
    <xf numFmtId="0" fontId="0" fillId="0" borderId="0" xfId="0" applyProtection="1">
      <alignment horizontal="left" vertical="center"/>
      <protection locked="0"/>
    </xf>
    <xf numFmtId="0" fontId="0" fillId="6" borderId="0" xfId="0" applyFill="1" applyProtection="1">
      <alignment horizontal="left" vertical="center"/>
      <protection locked="0"/>
    </xf>
    <xf numFmtId="49" fontId="4" fillId="0" borderId="0" xfId="12">
      <alignment horizontal="left" vertical="center"/>
    </xf>
    <xf numFmtId="49" fontId="3" fillId="7" borderId="6" xfId="9" applyFill="1" applyBorder="1">
      <alignment horizontal="center" vertical="center" wrapText="1"/>
    </xf>
    <xf numFmtId="49" fontId="3" fillId="7" borderId="7" xfId="9" applyFill="1" applyBorder="1">
      <alignment horizontal="center" vertical="center" wrapText="1"/>
    </xf>
    <xf numFmtId="49" fontId="3" fillId="7" borderId="8" xfId="9" applyFill="1" applyBorder="1">
      <alignment horizontal="center" vertical="center" wrapText="1"/>
    </xf>
    <xf numFmtId="49" fontId="0" fillId="0" borderId="9" xfId="1" applyFont="1" applyBorder="1">
      <alignment horizontal="left" vertical="center" wrapText="1"/>
      <protection locked="0"/>
    </xf>
    <xf numFmtId="49" fontId="0" fillId="0" borderId="10" xfId="1" applyFont="1" applyBorder="1">
      <alignment horizontal="left" vertical="center" wrapText="1"/>
      <protection locked="0"/>
    </xf>
    <xf numFmtId="49" fontId="0" fillId="0" borderId="11" xfId="1" applyFont="1" applyBorder="1">
      <alignment horizontal="left" vertical="center" wrapText="1"/>
      <protection locked="0"/>
    </xf>
    <xf numFmtId="49" fontId="0" fillId="0" borderId="12" xfId="1" applyFont="1" applyBorder="1">
      <alignment horizontal="left" vertical="center" wrapText="1"/>
      <protection locked="0"/>
    </xf>
    <xf numFmtId="49" fontId="0" fillId="0" borderId="13" xfId="1" applyFont="1" applyBorder="1">
      <alignment horizontal="left" vertical="center" wrapText="1"/>
      <protection locked="0"/>
    </xf>
    <xf numFmtId="49" fontId="0" fillId="0" borderId="5" xfId="1" applyFont="1" applyBorder="1">
      <alignment horizontal="left" vertical="center" wrapText="1"/>
      <protection locked="0"/>
    </xf>
    <xf numFmtId="49" fontId="9" fillId="0" borderId="0" xfId="16">
      <alignment horizontal="left" vertical="center"/>
    </xf>
    <xf numFmtId="0" fontId="11" fillId="0" borderId="0" xfId="0" applyFont="1" applyProtection="1">
      <alignment horizontal="left" vertical="center"/>
      <protection locked="0"/>
    </xf>
    <xf numFmtId="49" fontId="12" fillId="0" borderId="0" xfId="18" applyFont="1">
      <alignment horizontal="left" vertical="top" wrapText="1"/>
    </xf>
    <xf numFmtId="0" fontId="2" fillId="0" borderId="0" xfId="19">
      <alignment horizontal="left" vertical="center"/>
    </xf>
    <xf numFmtId="0" fontId="6" fillId="0" borderId="0" xfId="19" quotePrefix="1" applyFont="1" applyAlignment="1">
      <alignment horizontal="left" vertical="top"/>
    </xf>
    <xf numFmtId="0" fontId="12" fillId="4" borderId="1" xfId="19" applyFont="1" applyFill="1" applyBorder="1" applyAlignment="1">
      <alignment horizontal="center" vertical="top"/>
    </xf>
    <xf numFmtId="0" fontId="6" fillId="0" borderId="1" xfId="19" applyFont="1" applyBorder="1" applyAlignment="1">
      <alignment horizontal="left" vertical="top" wrapText="1"/>
    </xf>
    <xf numFmtId="49" fontId="5" fillId="0" borderId="14" xfId="20" quotePrefix="1" applyBorder="1">
      <alignment horizontal="left" vertical="center"/>
    </xf>
    <xf numFmtId="0" fontId="2" fillId="0" borderId="0" xfId="19" applyAlignment="1">
      <alignment horizontal="left"/>
    </xf>
    <xf numFmtId="0" fontId="6" fillId="0" borderId="3" xfId="19" applyFont="1" applyBorder="1" applyAlignment="1">
      <alignment horizontal="left" vertical="top" wrapText="1"/>
    </xf>
    <xf numFmtId="49" fontId="5" fillId="0" borderId="15" xfId="20" applyBorder="1">
      <alignment horizontal="left" vertical="center"/>
    </xf>
    <xf numFmtId="49" fontId="5" fillId="0" borderId="3" xfId="21" applyNumberFormat="1" applyFont="1" applyBorder="1" applyAlignment="1">
      <alignment horizontal="left" vertical="top" wrapText="1"/>
    </xf>
    <xf numFmtId="0" fontId="5" fillId="0" borderId="0" xfId="21" applyFont="1" applyAlignment="1">
      <alignment horizontal="left" vertical="top"/>
    </xf>
    <xf numFmtId="0" fontId="6" fillId="0" borderId="2" xfId="19" applyFont="1" applyBorder="1" applyAlignment="1">
      <alignment horizontal="left" vertical="top"/>
    </xf>
    <xf numFmtId="49" fontId="5" fillId="0" borderId="3" xfId="21" applyNumberFormat="1" applyFont="1" applyBorder="1" applyAlignment="1">
      <alignment vertical="top" wrapText="1"/>
    </xf>
    <xf numFmtId="0" fontId="5" fillId="0" borderId="0" xfId="21" applyFont="1" applyAlignment="1">
      <alignment horizontal="left" vertical="center"/>
    </xf>
    <xf numFmtId="49" fontId="6" fillId="0" borderId="3" xfId="20" applyFont="1" applyBorder="1" applyAlignment="1">
      <alignment vertical="top" wrapText="1"/>
    </xf>
    <xf numFmtId="49" fontId="5" fillId="0" borderId="4" xfId="21" applyNumberFormat="1" applyFont="1" applyBorder="1" applyAlignment="1">
      <alignment vertical="top" wrapText="1"/>
    </xf>
    <xf numFmtId="0" fontId="6" fillId="0" borderId="0" xfId="19" applyFont="1" applyAlignment="1">
      <alignment horizontal="left" vertical="top"/>
    </xf>
    <xf numFmtId="49" fontId="5" fillId="0" borderId="0" xfId="5">
      <alignment horizontal="left" vertical="center"/>
    </xf>
    <xf numFmtId="49" fontId="7" fillId="0" borderId="0" xfId="8">
      <alignment horizontal="left" vertical="top" wrapText="1"/>
    </xf>
    <xf numFmtId="49" fontId="7" fillId="0" borderId="0" xfId="14">
      <alignment horizontal="center" vertical="center" wrapText="1"/>
    </xf>
  </cellXfs>
  <cellStyles count="22">
    <cellStyle name="Form_Date" xfId="6" xr:uid="{00000000-0005-0000-0000-000000000000}"/>
    <cellStyle name="Form_General" xfId="13" xr:uid="{00000000-0005-0000-0000-000001000000}"/>
    <cellStyle name="Form_Header_1" xfId="9" xr:uid="{00000000-0005-0000-0000-000002000000}"/>
    <cellStyle name="Form_Header_2" xfId="2" xr:uid="{00000000-0005-0000-0000-000003000000}"/>
    <cellStyle name="Form_Number" xfId="7" xr:uid="{00000000-0005-0000-0000-000004000000}"/>
    <cellStyle name="Form_Text" xfId="1" xr:uid="{00000000-0005-0000-0000-000005000000}"/>
    <cellStyle name="Form_Text_2" xfId="10" xr:uid="{00000000-0005-0000-0000-000006000000}"/>
    <cellStyle name="Form_Text_3" xfId="11" xr:uid="{00000000-0005-0000-0000-000007000000}"/>
    <cellStyle name="Heading 1" xfId="8" builtinId="16" customBuiltin="1"/>
    <cellStyle name="Heading 1 2" xfId="18" xr:uid="{2EEE2583-2A70-4722-BA41-27C23C611E39}"/>
    <cellStyle name="Heading 2" xfId="15" builtinId="17" customBuiltin="1"/>
    <cellStyle name="Heading 3" xfId="17" builtinId="18" customBuiltin="1"/>
    <cellStyle name="Hyperlink" xfId="5" builtinId="8" customBuiltin="1"/>
    <cellStyle name="Hyperlink 2" xfId="20" xr:uid="{227B40D4-C986-40F9-8E6E-BA583B0783EC}"/>
    <cellStyle name="Hyperlink 3" xfId="21" xr:uid="{7F223E4C-E5F9-4D23-9475-0F2D828CE65F}"/>
    <cellStyle name="Named_Range" xfId="16" xr:uid="{EFC2D746-0F1F-4443-A9B2-B1C0677D23BB}"/>
    <cellStyle name="Normal" xfId="0" builtinId="0" customBuiltin="1"/>
    <cellStyle name="Normal 2" xfId="19" xr:uid="{CF829CBF-4A19-4192-8FAC-C56361FF3703}"/>
    <cellStyle name="Text_1" xfId="4" xr:uid="{00000000-0005-0000-0000-00000C000000}"/>
    <cellStyle name="Text_Bold" xfId="3" xr:uid="{00000000-0005-0000-0000-00000D000000}"/>
    <cellStyle name="Text_Bold_Italic" xfId="12" xr:uid="{00000000-0005-0000-0000-00000E000000}"/>
    <cellStyle name="Title" xfId="14" builtinId="15" customBuiltin="1"/>
  </cellStyles>
  <dxfs count="87">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patternType="solid">
          <bgColor rgb="FFFFD966"/>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font>
        <b/>
        <i val="0"/>
      </font>
      <fill>
        <patternFill>
          <bgColor rgb="FFEBB8B7"/>
        </patternFill>
      </fill>
    </dxf>
    <dxf>
      <numFmt numFmtId="0" formatCode="General"/>
    </dxf>
    <dxf>
      <numFmt numFmtId="0" formatCode="General"/>
    </dxf>
    <dxf>
      <numFmt numFmtId="0" formatCode="General"/>
    </dxf>
    <dxf>
      <numFmt numFmtId="0" formatCode="General"/>
    </dxf>
    <dxf>
      <fill>
        <patternFill patternType="solid">
          <fgColor indexed="64"/>
          <bgColor theme="0" tint="-4.9989318521683403E-2"/>
        </patternFill>
      </fill>
    </dxf>
    <dxf>
      <alignment horizontal="left" vertical="center" textRotation="0" indent="0" justifyLastLine="0" shrinkToFit="0" readingOrder="0"/>
    </dxf>
    <dxf>
      <font>
        <b/>
        <i val="0"/>
      </font>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
      <font>
        <b/>
        <i val="0"/>
      </font>
      <fill>
        <patternFill>
          <bgColor theme="0" tint="-0.14996795556505021"/>
        </patternFill>
      </fill>
    </dxf>
    <dxf>
      <border diagonalUp="0" diagonalDown="0">
        <left style="medium">
          <color theme="4" tint="-0.24994659260841701"/>
        </left>
        <right style="medium">
          <color theme="4" tint="-0.24994659260841701"/>
        </right>
        <top style="medium">
          <color theme="4" tint="-0.24994659260841701"/>
        </top>
        <bottom style="medium">
          <color theme="1" tint="0.24994659260841701"/>
        </bottom>
        <vertical style="thin">
          <color theme="0" tint="-0.24994659260841701"/>
        </vertical>
        <horizontal style="thin">
          <color theme="0" tint="-0.24994659260841701"/>
        </horizontal>
      </border>
    </dxf>
    <dxf>
      <fill>
        <patternFill>
          <bgColor theme="0" tint="-4.9989318521683403E-2"/>
        </patternFill>
      </fill>
    </dxf>
    <dxf>
      <font>
        <b/>
        <i val="0"/>
      </font>
      <fill>
        <patternFill>
          <bgColor theme="0" tint="-0.14996795556505021"/>
        </patternFill>
      </fill>
    </dxf>
    <dxf>
      <border diagonalUp="0" diagonalDown="0">
        <left style="thin">
          <color theme="1" tint="0.24994659260841701"/>
        </left>
        <right style="thin">
          <color theme="1" tint="0.24994659260841701"/>
        </right>
        <top style="thin">
          <color theme="1" tint="0.24994659260841701"/>
        </top>
        <bottom style="medium">
          <color theme="1" tint="0.24994659260841701"/>
        </bottom>
        <vertical style="thin">
          <color theme="1" tint="0.499984740745262"/>
        </vertical>
        <horizontal style="thin">
          <color theme="1" tint="0.499984740745262"/>
        </horizontal>
      </border>
    </dxf>
  </dxfs>
  <tableStyles count="3" defaultTableStyle="TableStyleMedium2" defaultPivotStyle="PivotStyleLight16">
    <tableStyle name="Table Style 1" pivot="0" count="3" xr9:uid="{00000000-0011-0000-FFFF-FFFF00000000}">
      <tableStyleElement type="wholeTable" dxfId="86"/>
      <tableStyleElement type="headerRow" dxfId="85"/>
      <tableStyleElement type="secondRowStripe" dxfId="84"/>
    </tableStyle>
    <tableStyle name="Table Style 1B" pivot="0" count="2" xr9:uid="{E2481E9C-331A-4AB9-B0F7-8E8089F263D8}">
      <tableStyleElement type="wholeTable" dxfId="83"/>
      <tableStyleElement type="headerRow" dxfId="82"/>
    </tableStyle>
    <tableStyle name="Table Style 2" pivot="0" count="3" xr9:uid="{00000000-0011-0000-FFFF-FFFF01000000}">
      <tableStyleElement type="wholeTable" dxfId="81"/>
      <tableStyleElement type="headerRow" dxfId="80"/>
      <tableStyleElement type="firstColumn" dxfId="79"/>
    </tableStyle>
  </tableStyles>
  <colors>
    <mruColors>
      <color rgb="FFEBB8B7"/>
      <color rgb="FFFFD966"/>
      <color rgb="FFCF319A"/>
      <color rgb="FFFCB142"/>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Winter\Desktop\OP-UA06_10026tbl_RRT_Updates.xlsx" TargetMode="External"/><Relationship Id="rId1" Type="http://schemas.openxmlformats.org/officeDocument/2006/relationships/externalLinkPath" Target="file:///\\tceq4afesvr1\PAFS\Users\JWinter\Desktop\OP-UA06_10026tbl_RRT_Upd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cklist_UAcodes"/>
      <sheetName val="Picklist_Others"/>
      <sheetName val="Page_Template"/>
      <sheetName val="Instructions"/>
      <sheetName val="General Information"/>
      <sheetName val="Table of Contents"/>
      <sheetName val="OP-SUM Table 1"/>
      <sheetName val="OP-SUM Table 2"/>
      <sheetName val="OP-REQ2"/>
      <sheetName val="Page 1"/>
      <sheetName val="Page 2"/>
      <sheetName val="Page 3"/>
      <sheetName val="Page 4"/>
      <sheetName val="Page 5"/>
      <sheetName val="Page 6"/>
      <sheetName val="Page 7"/>
      <sheetName val="Page 8"/>
      <sheetName val="Page 9"/>
      <sheetName val="Page 10"/>
      <sheetName val="Page 11"/>
      <sheetName val="Page 12"/>
      <sheetName val="Page 13"/>
      <sheetName val="Page 14"/>
      <sheetName val="Page 15"/>
      <sheetName val="Page 16"/>
      <sheetName val="Page 17"/>
      <sheetName val="Page 18"/>
      <sheetName val="Page 19"/>
      <sheetName val="Page 20"/>
      <sheetName val="Page 21"/>
      <sheetName val="Page 22"/>
      <sheetName val="Page 23"/>
      <sheetName val="Page 24"/>
      <sheetName val="Page 25"/>
      <sheetName val="Page 26"/>
      <sheetName val="Page 27"/>
      <sheetName val="Page 28"/>
      <sheetName val="Page 29"/>
      <sheetName val="Page 30"/>
      <sheetName val="Page 31"/>
      <sheetName val="Page 32"/>
      <sheetName val="Page 33"/>
      <sheetName val="Page 34"/>
      <sheetName val="Page 35"/>
      <sheetName val="Page 36"/>
      <sheetName val="Page 37"/>
      <sheetName val="Page 38"/>
      <sheetName val="Page 39"/>
      <sheetName val="Page 40"/>
      <sheetName val="Page 41"/>
      <sheetName val="Page 42"/>
      <sheetName val="Page 43"/>
      <sheetName val="Page 44"/>
      <sheetName val="Page 45"/>
    </sheetNames>
    <sheetDataSet>
      <sheetData sheetId="0" refreshError="1"/>
      <sheetData sheetId="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_xx" displayName="Table_xx" ref="A4:M14" totalsRowShown="0" headerRowCellStyle="Form_Header_1" dataCellStyle="Form_Text">
  <autoFilter ref="A4:M14"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000-000001000000}" name="Unit ID No." dataCellStyle="Form_Text"/>
    <tableColumn id="2" xr3:uid="{00000000-0010-0000-0000-000002000000}" name="Column 1_x000a_(Index No.)" dataCellStyle="Form_Text"/>
    <tableColumn id="3" xr3:uid="{00000000-0010-0000-0000-000003000000}" name="Column 2" dataCellStyle="Form_Text"/>
    <tableColumn id="4" xr3:uid="{00000000-0010-0000-0000-000004000000}" name="Column 3" dataCellStyle="Form_Text"/>
    <tableColumn id="5" xr3:uid="{00000000-0010-0000-0000-000005000000}" name="Column 4" dataCellStyle="Form_Text"/>
    <tableColumn id="6" xr3:uid="{00000000-0010-0000-0000-000006000000}" name="Column 5" dataCellStyle="Form_Text"/>
    <tableColumn id="7" xr3:uid="{00000000-0010-0000-0000-000007000000}" name="Column 6" dataCellStyle="Form_Text"/>
    <tableColumn id="8" xr3:uid="{00000000-0010-0000-0000-000008000000}" name="Column 7" dataCellStyle="Form_Text"/>
    <tableColumn id="9" xr3:uid="{00000000-0010-0000-0000-000009000000}" name="Column 8" dataCellStyle="Form_Text"/>
    <tableColumn id="10" xr3:uid="{00000000-0010-0000-0000-00000A000000}" name="Column 9" dataCellStyle="Form_Text"/>
    <tableColumn id="11" xr3:uid="{00000000-0010-0000-0000-00000B000000}" name="Column 10" dataCellStyle="Form_Text"/>
    <tableColumn id="13" xr3:uid="{00000000-0010-0000-0000-00000D000000}" name="Column 11" dataCellStyle="Form_Text"/>
    <tableColumn id="12" xr3:uid="{00000000-0010-0000-0000-00000C000000}" name="Column 12" dataCellStyle="Form_Text"/>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689CDBD-247B-4314-A023-B769D1741CCF}" name="Table 1c" displayName="Table_1c" ref="A4:H14" totalsRowShown="0" headerRowCellStyle="Form_Header_1" dataCellStyle="Form_Text">
  <tableColumns count="8">
    <tableColumn id="1" xr3:uid="{7BE0A75C-3D50-4279-B677-90CBD2B04784}" name="Unit ID No." dataCellStyle="Form_Text"/>
    <tableColumn id="2" xr3:uid="{09E111AA-A737-40DE-9073-5191F6990786}" name="SOP/GOP Index No." dataCellStyle="Form_Text"/>
    <tableColumn id="3" xr3:uid="{9F1E463D-8797-436B-92E2-0D724E6F1C53}" name="Fuel Flow Monitoring" dataCellStyle="Form_Text"/>
    <tableColumn id="4" xr3:uid="{6B1519C6-35E5-4A0A-BF1B-27E180A52A26}" name="CO Emission Limitation" dataCellStyle="Form_Text"/>
    <tableColumn id="5" xr3:uid="{49B4A11F-DA37-453E-B640-3D2416B15972}" name="CO Averaging Method" dataCellStyle="Form_Text"/>
    <tableColumn id="6" xr3:uid="{082D3BD9-726F-48C4-8C20-BE4FF77DA3A6}" name="CO Monitoring System" dataCellStyle="Form_Text"/>
    <tableColumn id="7" xr3:uid="{EDD64D6E-DC25-4AE2-9E7F-77883C585E40}" name="NH3 Emission Limitation" dataCellStyle="Form_Text"/>
    <tableColumn id="8" xr3:uid="{27F24E3E-AEF9-4F68-8CB6-CC6889158F4C}" name="NH3 Monitoring" dataCellStyle="Form_Tex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5D3F1D5-8978-4AC8-8FCF-65807DC64F52}" name="Table 2a" displayName="Table_2a" ref="A4:H14" totalsRowShown="0" headerRowCellStyle="Form_Header_1" dataCellStyle="Form_Text">
  <tableColumns count="8">
    <tableColumn id="1" xr3:uid="{DB1E7CB6-530F-4374-87DC-CAC63AF94260}" name="Unit ID No." dataCellStyle="Form_Text"/>
    <tableColumn id="2" xr3:uid="{83352609-81F6-4347-8115-908669692FA2}" name="SOP/GOP Index No." dataCellStyle="Form_Text"/>
    <tableColumn id="3" xr3:uid="{E0C8731B-04B3-476E-AA32-FCBA919F9642}" name="HAP Source" dataCellStyle="Form_Text"/>
    <tableColumn id="4" xr3:uid="{65C70721-6345-4228-AAA1-0D952361AFC9}" name="Brake HP" dataCellStyle="Form_Text"/>
    <tableColumn id="5" xr3:uid="{6E01F8DC-5B3A-4A8C-8D0F-10BDD917DB68}" name="Construction/ Reconstruction Date" dataCellStyle="Form_Text"/>
    <tableColumn id="6" xr3:uid="{224F0656-65A2-4E27-8922-2B23D979710A}" name="Nonindustrial Emergency Engine" dataCellStyle="Form_Text"/>
    <tableColumn id="7" xr3:uid="{6D0F5F3A-8F49-49C8-8E7B-CBE05EC4D933}" name="Service Type" dataCellStyle="Form_Text"/>
    <tableColumn id="8" xr3:uid="{63196A03-F752-4DC0-9EDB-5C5B2B8D107D}" name="Stationary RICE Type" dataCellStyle="Form_Text"/>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580CA3A-256B-4F70-A306-37B2E82EE66B}" name="Table 2b" displayName="Table_2b" ref="A4:G14" totalsRowShown="0" headerRowCellStyle="Form_Header_1" dataCellStyle="Form_Text">
  <tableColumns count="7">
    <tableColumn id="1" xr3:uid="{A13672C7-5099-4432-91B0-E21C6CDF4C13}" name="Unit ID No." dataCellStyle="Form_Text"/>
    <tableColumn id="2" xr3:uid="{A569B154-B342-4904-9CD5-6345E56CB41C}" name="SOP/GOP Index No." dataCellStyle="Form_Text"/>
    <tableColumn id="3" xr3:uid="{C47F6625-5F25-4439-89A5-50714785D5FE}" name="Manufacture Date" dataCellStyle="Form_Text"/>
    <tableColumn id="4" xr3:uid="{EC647A0E-6278-47BE-B26A-07A251DE4D75}" name="Operating Hours" dataCellStyle="Form_Text"/>
    <tableColumn id="5" xr3:uid="{097E4EB5-CBF7-4986-8E33-7E412D0BAC61}" name="Different Schedule" dataCellStyle="Form_Text"/>
    <tableColumn id="6" xr3:uid="{3BDE0BD9-E7D3-49D7-8805-7FCEBF0448B4}" name="Emission Limitation" dataCellStyle="Form_Text"/>
    <tableColumn id="7" xr3:uid="{988C8C2B-71A8-4F89-B57A-F34E2814AE77}" name="Displacement" dataCellStyle="Form_Text"/>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0A0B5CB-78D3-43F0-BC0A-8AC1755819C8}" name="Table 2c" displayName="Table_2c" ref="A4:G14" totalsRowShown="0" headerRowCellStyle="Form_Header_1" dataCellStyle="Form_Text">
  <tableColumns count="7">
    <tableColumn id="1" xr3:uid="{EE1F0119-E41E-4E2E-B3DD-71537082090A}" name="Unit ID No." dataCellStyle="Form_Text"/>
    <tableColumn id="2" xr3:uid="{2721522C-E698-493D-8DED-B0D8ED31307E}" name="SOP/GOP Index No." dataCellStyle="Form_Text"/>
    <tableColumn id="3" xr3:uid="{F6CD946D-C54B-4F92-B00E-2645C383E055}" name="Crankcase" dataCellStyle="Form_Text"/>
    <tableColumn id="4" xr3:uid="{73EE7A5F-C8FF-4203-A55C-E32B690A7997}" name="Performance Test" dataCellStyle="Form_Text"/>
    <tableColumn id="5" xr3:uid="{A835C621-8755-4D05-AF7B-632947341207}" name="Control Technique" dataCellStyle="Form_Text"/>
    <tableColumn id="6" xr3:uid="{79BCB6FD-1A96-4888-8212-1707467A0A12}" name="Operating Limits" dataCellStyle="Form_Text"/>
    <tableColumn id="7" xr3:uid="{89F55961-F99C-46D2-AB48-F0F3BD22B672}" name="Monitoring System" dataCellStyle="Form_Text"/>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DBD6E70-57D4-4BF5-8C4F-BCD88EF6C2C5}" name="Table 3" displayName="Table_3" ref="A4:J14" totalsRowShown="0" headerRowCellStyle="Form_Header_1" dataCellStyle="Form_Text">
  <tableColumns count="10">
    <tableColumn id="1" xr3:uid="{304C7B50-7913-4DEE-97CA-49DCFC907241}" name="Unit ID No." dataCellStyle="Form_Text"/>
    <tableColumn id="2" xr3:uid="{EC340C71-2CBE-41F9-870B-2491331BCE23}" name="SOP/GOP Index No." dataCellStyle="Form_Text"/>
    <tableColumn id="3" xr3:uid="{25637FF7-014D-41CB-9D56-CF8B01D320FB}" name="Unit Type" dataCellStyle="Form_Text"/>
    <tableColumn id="4" xr3:uid="{56691AF1-BD7C-40DC-8FF1-C144F39B4411}" name="Horsepower Rating" dataCellStyle="Form_Text"/>
    <tableColumn id="5" xr3:uid="{7759CC4D-B35E-4F62-B40B-CD8DF7582B46}" name="Landfill" dataCellStyle="Form_Text"/>
    <tableColumn id="6" xr3:uid="{9D5CE612-3B62-40A1-BA19-FBE95D62A71C}" name="Control Operations" dataCellStyle="Form_Text"/>
    <tableColumn id="7" xr3:uid="{78784AE8-5689-48B8-AF2F-FC4BB3045964}" name="NOx and O2 Monitoring" dataCellStyle="Form_Text"/>
    <tableColumn id="8" xr3:uid="{BEF29E8B-584B-462C-B769-56A3A9AB91B5}" name="Ammonia Use" dataCellStyle="Form_Text"/>
    <tableColumn id="9" xr3:uid="{4F430600-E011-42E6-8F88-9E4CFE968164}" name="NH3 Emission Limitation" dataCellStyle="Form_Text"/>
    <tableColumn id="10" xr3:uid="{4FB2647C-267A-4EEE-9381-A8BC08E4F8C7}" name="Ammonia Monitoring" dataCellStyle="Form_Text"/>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94B31F7-606B-47A6-8981-929CA96C9C2B}" name="Table 4a" displayName="Table_4a" ref="A4:K14" totalsRowShown="0" headerRowCellStyle="Form_Header_1" dataCellStyle="Form_Text">
  <tableColumns count="11">
    <tableColumn id="1" xr3:uid="{867BD8DD-4B50-472F-939B-423DE4295E60}" name="Unit ID No." dataCellStyle="Form_Text"/>
    <tableColumn id="2" xr3:uid="{F6E127B5-E371-478A-A088-128368260029}" name="SOP/GOP Index No." dataCellStyle="Form_Text"/>
    <tableColumn id="3" xr3:uid="{4B3DBB13-DC70-4D67-9DE5-07B533AE9FE3}" name="Construction/ Reconstruction/ Modification Date" dataCellStyle="Form_Text"/>
    <tableColumn id="4" xr3:uid="{24398751-D9EF-4978-8555-1B784421D918}" name="Test _x000a_Cell" dataCellStyle="Form_Text"/>
    <tableColumn id="5" xr3:uid="{F8D9CAD6-00BD-43E7-B98D-B3D1FABEC707}" name="Exemption" dataCellStyle="Form_Text"/>
    <tableColumn id="6" xr3:uid="{5BC1EE87-32B3-406E-8203-0692F6486661}" name="Temp Replacement" dataCellStyle="Form_Text"/>
    <tableColumn id="7" xr3:uid="{A586DDA4-C94F-46E1-A174-EFA6499479B1}" name="Horsepower" dataCellStyle="Form_Text"/>
    <tableColumn id="8" xr3:uid="{5F5808DC-D4E0-467F-9F16-A4CAED697DD4}" name="Fuel" dataCellStyle="Form_Text"/>
    <tableColumn id="9" xr3:uid="{36794B86-B44D-4349-AEAC-471E60CD5EDC}" name="AEL No." dataCellStyle="Form_Text"/>
    <tableColumn id="10" xr3:uid="{29F3CE58-AB3D-4E68-897A-74E05816B1C8}" name="Lean Burn" dataCellStyle="Form_Text"/>
    <tableColumn id="11" xr3:uid="{5DF909C1-3107-4303-AA81-5DA1779F0423}" name="Commencing" dataCellStyle="Form_Text"/>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38EAFF4-0A64-4C24-A8E5-C1A984536CFC}" name="Table 4b" displayName="Table_4b" ref="A4:J14" totalsRowShown="0" headerRowCellStyle="Form_Header_1" dataCellStyle="Form_Text">
  <tableColumns count="10">
    <tableColumn id="1" xr3:uid="{5238A6ED-CBE0-4476-A80C-A7FB6E68F8F3}" name="Unit ID No." dataCellStyle="Form_Text"/>
    <tableColumn id="2" xr3:uid="{2EA4F326-5F2A-40DA-B3B0-40ABD4585BB7}" name="SOP/GOP Index No." dataCellStyle="Form_Text"/>
    <tableColumn id="3" xr3:uid="{51FEA907-4038-4DC5-ABC3-EBC55942E90D}" name="Manufacture Date" dataCellStyle="Form_Text"/>
    <tableColumn id="4" xr3:uid="{576DCC45-540D-44CE-A3DB-C8402241F571}" name="Displacement" dataCellStyle="Form_Text"/>
    <tableColumn id="5" xr3:uid="{CAA19966-9236-4D5B-BC82-3BB646651949}" name="Certified" dataCellStyle="Form_Text"/>
    <tableColumn id="6" xr3:uid="{DF46EE3C-E6ED-4F32-8518-F176E9D47F80}" name="Operation" dataCellStyle="Form_Text"/>
    <tableColumn id="7" xr3:uid="{1773EC74-BC7F-4CD8-9579-56B7F383B864}" name="Certified Modification" dataCellStyle="Form_Text"/>
    <tableColumn id="8" xr3:uid="{4C6BC87B-563D-43D7-BC48-F9E4113C6EA3}" name="Service" dataCellStyle="Form_Text"/>
    <tableColumn id="9" xr3:uid="{FBEB333A-4C43-4A2E-B6B1-E3EEBF01C345}" name="Severe Duty" dataCellStyle="Form_Text"/>
    <tableColumn id="10" xr3:uid="{F80C8114-FC11-45D9-90E8-824B44772DB4}" name="Optional Compliance" dataCellStyle="Form_Text"/>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E0F9C69-410E-457B-BB7C-87F7AA2EC89C}" name="Table 5a" displayName="Table_5a" ref="A4:G14" totalsRowShown="0" headerRowCellStyle="Form_Header_1" dataCellStyle="Form_Text">
  <tableColumns count="7">
    <tableColumn id="1" xr3:uid="{C6255137-F10C-4AE7-BDD4-49CD8BA9EAB3}" name="Unit ID No." dataCellStyle="Form_Text"/>
    <tableColumn id="2" xr3:uid="{EF774F5C-8BDD-4C0D-BFC9-3E283E0AAFCB}" name="SOP/GOP Index No." dataCellStyle="Form_Text"/>
    <tableColumn id="3" xr3:uid="{CAA079FF-E308-41C2-98BA-6340E814B890}" name="Applicability Date" dataCellStyle="Form_Text"/>
    <tableColumn id="4" xr3:uid="{84F6A858-58CB-4A36-88B4-C3B9289C86B8}" name="Exemptions" dataCellStyle="Form_Text"/>
    <tableColumn id="5" xr3:uid="{4083EDDE-5735-4D7D-A24C-1EE9E8D3B2BD}" name="Service" dataCellStyle="Form_Text"/>
    <tableColumn id="6" xr3:uid="{8B46D3D2-C9C3-4BAB-884E-80B1D6B9CF86}" name="Commencing" dataCellStyle="Form_Text"/>
    <tableColumn id="7" xr3:uid="{96E964A2-3909-4AE2-A938-8CBDBF0E176F}" name="Manufacture Date" dataCellStyle="Form_Text"/>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983D1DB-740F-4F44-82C1-F0C0EE8228E1}" name="Table 5b" displayName="Table_5b" ref="A4:H14" totalsRowShown="0" headerRowCellStyle="Form_Header_1" dataCellStyle="Form_Text">
  <tableColumns count="8">
    <tableColumn id="1" xr3:uid="{DB051DE8-8351-4CE9-832B-7106E44A6A48}" name="Unit ID No." dataCellStyle="Form_Text"/>
    <tableColumn id="2" xr3:uid="{EA621B5D-D36A-42C0-BCE1-B868C24DE374}" name="SOP/GOP Index No." dataCellStyle="Form_Text"/>
    <tableColumn id="3" xr3:uid="{C4EF021F-0FCB-47A0-BBA0-A2AEB4DE4D91}" name="Diesel" dataCellStyle="Form_Text"/>
    <tableColumn id="4" xr3:uid="{9B71F8DF-24A9-48ED-9409-3FE98D983E36}" name="AES No." dataCellStyle="Form_Text"/>
    <tableColumn id="5" xr3:uid="{566BCC7B-903D-4FC5-B00C-5C1178174753}" name="Displacement" dataCellStyle="Form_Text"/>
    <tableColumn id="6" xr3:uid="{D3A0A1E2-B41B-416C-9C28-4E63415092AE}" name="Generator Set" dataCellStyle="Form_Text"/>
    <tableColumn id="7" xr3:uid="{FEFA8B19-5C42-4A45-B5D1-16DF32C0009D}" name="Model Year" dataCellStyle="Form_Text"/>
    <tableColumn id="8" xr3:uid="{0BEC23D9-45CD-4351-B64D-F29CB7E235AE}" name="Install Date" dataCellStyle="Form_Text"/>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45EFE63-0023-46D0-9F05-0D90528055D5}" name="Table 5c" displayName="Table_5c" ref="A4:I14" totalsRowShown="0" headerRowCellStyle="Form_Header_1" dataCellStyle="Form_Text">
  <tableColumns count="9">
    <tableColumn id="1" xr3:uid="{93B32BEC-5584-49C2-8183-29EC7A1B31EF}" name="Unit ID No." dataCellStyle="Form_Text"/>
    <tableColumn id="2" xr3:uid="{8F31605C-9AC7-4200-ADB6-341C51964676}" name="SOP/GOP Index No." dataCellStyle="Form_Text"/>
    <tableColumn id="3" xr3:uid="{6B16E263-BDAF-494F-B7EC-212EBAF8B28B}" name="Kilowatts" dataCellStyle="Form_Text"/>
    <tableColumn id="4" xr3:uid="{9D490C22-81E8-4539-B66A-EF04CE82FCE9}" name="Filter" dataCellStyle="Form_Text"/>
    <tableColumn id="5" xr3:uid="{4BE89EA5-3422-4031-BBF4-FBDBA1BC0103}" name="AECD" dataCellStyle="Form_Text"/>
    <tableColumn id="6" xr3:uid="{A23EF0B7-05E8-4B01-A0B9-796D810835E9}" name="Standard" dataCellStyle="Form_Text"/>
    <tableColumn id="7" xr3:uid="{B543FC0E-F8AD-4083-8764-606ECC2470D8}" name="Compliance Option" dataCellStyle="Form_Text"/>
    <tableColumn id="8" xr3:uid="{BD36DCB0-F56D-4BC0-B601-9D75A2D6DD88}" name="PM Compliance" dataCellStyle="Form_Text"/>
    <tableColumn id="9" xr3:uid="{626A9411-7689-44FD-B37E-FD5493AA6876}" name="Options" dataCellStyle="Form_Text"/>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General_Information" displayName="General_Information" ref="A8:B17" totalsRowShown="0" headerRowCellStyle="Form_Header_1">
  <autoFilter ref="A8:B17" xr:uid="{00000000-0009-0000-0100-000002000000}">
    <filterColumn colId="0" hiddenButton="1"/>
    <filterColumn colId="1" hiddenButton="1"/>
  </autoFilter>
  <tableColumns count="2">
    <tableColumn id="1" xr3:uid="{00000000-0010-0000-0100-000001000000}" name="Requested Information" dataCellStyle="Form_Header_2"/>
    <tableColumn id="2" xr3:uid="{00000000-0010-0000-0100-000002000000}" name="Response" dataDxfId="78"/>
  </tableColumns>
  <tableStyleInfo name="Table Style 2"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General_Information_2" displayName="General_Information_2" ref="A18:B23" totalsRowShown="0" headerRowCellStyle="Form_Header_1">
  <autoFilter ref="A18:B23" xr:uid="{00000000-0009-0000-0100-000001000000}">
    <filterColumn colId="0" hiddenButton="1"/>
    <filterColumn colId="1" hiddenButton="1"/>
  </autoFilter>
  <tableColumns count="2">
    <tableColumn id="1" xr3:uid="{00000000-0010-0000-0200-000001000000}" name="Form Information" dataCellStyle="Form_Header_2"/>
    <tableColumn id="2" xr3:uid="{00000000-0010-0000-0200-000002000000}" name="TCEQ Entry Only" dataDxfId="77" dataCellStyle="Form_Text_2"/>
  </tableColumns>
  <tableStyleInfo name="Table Style 2"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OC" displayName="TOC" ref="A3:D18" totalsRowShown="0" headerRowCellStyle="Form_Header_1">
  <autoFilter ref="A3:D18" xr:uid="{00000000-000C-0000-FFFF-FFFF03000000}"/>
  <tableColumns count="4">
    <tableColumn id="1" xr3:uid="{00000000-0010-0000-0300-000001000000}" name="Table" dataCellStyle="Form_Text_2"/>
    <tableColumn id="2" xr3:uid="{00000000-0010-0000-0300-000002000000}" name="Regulation" dataCellStyle="Form_Text_2"/>
    <tableColumn id="3" xr3:uid="{00000000-0010-0000-0300-000003000000}" name="Page" dataCellStyle="Hyperlink"/>
    <tableColumn id="4" xr3:uid="{00000000-0010-0000-0300-000004000000}" name="Data Submitted" dataDxfId="76" dataCellStyle="Form_Text_3">
      <calculatedColumnFormula>IF(COUNTA(INDIRECT("'" &amp; TOC[[#This Row],[Page]] &amp; "'!$A$4:$C$8"))&gt;3,"Yes","")</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OP_SUM" displayName="OP_SUM" ref="A4:O19" totalsRowShown="0" headerRowCellStyle="Form_Header_1">
  <autoFilter ref="A4:O19"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0000000-0010-0000-0400-000001000000}" name="Unit AI" dataCellStyle="Form_Text"/>
    <tableColumn id="19" xr3:uid="{00000000-0010-0000-0400-000013000000}" name="Revision No." dataCellStyle="Form_Number"/>
    <tableColumn id="2" xr3:uid="{00000000-0010-0000-0400-000002000000}" name="Unit ID No." dataCellStyle="Form_Text"/>
    <tableColumn id="3" xr3:uid="{00000000-0010-0000-0400-000003000000}" name="Group ID No." dataCellStyle="Form_Text"/>
    <tableColumn id="5" xr3:uid="{00000000-0010-0000-0400-000005000000}" name="Unit Name/Description" dataCellStyle="Form_Text"/>
    <tableColumn id="6" xr3:uid="{00000000-0010-0000-0400-000006000000}" name="CAM" dataCellStyle="Form_Text"/>
    <tableColumn id="7" xr3:uid="{00000000-0010-0000-0400-000007000000}" name="PCA AI" dataCellStyle="Form_Text"/>
    <tableColumn id="8" xr3:uid="{00000000-0010-0000-0400-000008000000}" name="Preconstruction Authorization (PCA) Category" dataCellStyle="Form_Text"/>
    <tableColumn id="10" xr3:uid="{00000000-0010-0000-0400-00000A000000}" name="Authorization/ Registration Number" dataCellStyle="Form_Text"/>
    <tableColumn id="11" xr3:uid="{00000000-0010-0000-0400-00000B000000}" name="Permit By Rule (PBR) Number" dataCellStyle="Form_Text"/>
    <tableColumn id="9" xr3:uid="{00000000-0010-0000-0400-000009000000}" name="PBR Effective Date" dataCellStyle="Form_Date"/>
    <tableColumn id="4" xr3:uid="{00000000-0010-0000-0400-000004000000}" name="&quot;Unit1&quot;" dataCellStyle="Form_General">
      <calculatedColumnFormula>IF(OP_SUM[[#This Row],[Unit ID No.]]="","",IF(OP_SUM[[#This Row],[Group ID No.]]&lt;&gt;"",OP_SUM[[#This Row],[Group ID No.]],OP_SUM[[#This Row],[Unit ID No.]]))</calculatedColumnFormula>
    </tableColumn>
    <tableColumn id="13" xr3:uid="{00000000-0010-0000-0400-00000D000000}" name="&quot;Unit2&quot;" dataDxfId="75" dataCellStyle="Form_General">
      <calculatedColumnFormula>IF(COUNTIFS($L$4:OP_SUM[[#This Row],["Unit1"]],"?*",$L$4:OP_SUM[[#This Row],["Unit1"]],OP_SUM[[#This Row],["Unit1"]])=1,ROW(OP_SUM[[#This Row],["Unit1"]]),"")</calculatedColumnFormula>
    </tableColumn>
    <tableColumn id="15" xr3:uid="{00000000-0010-0000-0400-00000F000000}" name="&quot;Unit3&quot;" dataDxfId="74" dataCellStyle="Form_General">
      <calculatedColumnFormula>IFERROR(_xlfn.RANK.EQ(OP_SUM[[#This Row],["Unit2"]],OP_SUM["Unit2"],1),"")</calculatedColumnFormula>
    </tableColumn>
    <tableColumn id="12" xr3:uid="{00000000-0010-0000-0400-00000C000000}" name="&quot;Unit-Group&quot;" dataDxfId="73" dataCellStyle="Form_General">
      <calculatedColumnFormula>IFERROR(INDEX(OP_SUM["Unit1"],MATCH(ROWS($N$4:OP_SUM[[#This Row],["Unit3"]])-1,OP_SUM["Unit3"],0)),"")</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OP_SUM_2" displayName="OP_SUM_2" ref="A4:K19" totalsRowShown="0" headerRowCellStyle="Form_Header_1">
  <autoFilter ref="A4:K19"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500-000001000000}" name="Unit AI"/>
    <tableColumn id="5" xr3:uid="{00000000-0010-0000-0500-000005000000}" name="Revision No." dataCellStyle="Form_Number"/>
    <tableColumn id="2" xr3:uid="{00000000-0010-0000-0500-000002000000}" name="Unit ID No."/>
    <tableColumn id="4" xr3:uid="{00000000-0010-0000-0500-000004000000}" name="COR Unit ID No."/>
    <tableColumn id="12" xr3:uid="{00000000-0010-0000-0500-00000C000000}" name="Acid Rain"/>
    <tableColumn id="13" xr3:uid="{00000000-0010-0000-0500-00000D000000}" name="ARP Status"/>
    <tableColumn id="14" xr3:uid="{00000000-0010-0000-0500-00000E000000}" name="CSAPR"/>
    <tableColumn id="15" xr3:uid="{00000000-0010-0000-0500-00000F000000}" name="CSAPR Monitoring"/>
    <tableColumn id="16" xr3:uid="{00000000-0010-0000-0500-000010000000}" name="Texas SO2"/>
    <tableColumn id="17" xr3:uid="{00000000-0010-0000-0500-000011000000}" name="Texas SO2 Monitoring"/>
    <tableColumn id="18" xr3:uid="{00000000-0010-0000-0500-000012000000}" name="COR"/>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OP_REQ2" displayName="OP_REQ2" ref="A4:F19" totalsRowShown="0" headerRowCellStyle="Form_Header_1">
  <autoFilter ref="A4:F19" xr:uid="{00000000-0009-0000-0100-000003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600-000001000000}" name="Unit AI" dataCellStyle="Form_Text"/>
    <tableColumn id="2" xr3:uid="{00000000-0010-0000-0600-000002000000}" name="Revision No." dataCellStyle="Form_Number"/>
    <tableColumn id="3" xr3:uid="{00000000-0010-0000-0600-000003000000}" name="Unit ID No." dataCellStyle="Form_Text"/>
    <tableColumn id="4" xr3:uid="{00000000-0010-0000-0600-000004000000}" name="Potentially Applicable Regulatory Name" dataCellStyle="Form_Text"/>
    <tableColumn id="5" xr3:uid="{00000000-0010-0000-0600-000005000000}" name="Negative Applicability/Superseded Requirement Citation" dataCellStyle="Form_Text"/>
    <tableColumn id="6" xr3:uid="{00000000-0010-0000-0600-000006000000}" name="Negative Applicability/Superseded Requirement Reason" dataCellStyle="Form_Text"/>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6633B67-BC60-448F-B98D-AFAD524CC03E}" name="Table 1a" displayName="Table_1a" ref="A4:J14" totalsRowShown="0" headerRowCellStyle="Form_Header_1" dataCellStyle="Form_Text">
  <tableColumns count="10">
    <tableColumn id="1" xr3:uid="{E6075AD1-5AC6-496E-8130-7A8B404C2B60}" name="Unit ID No." dataCellStyle="Form_Text"/>
    <tableColumn id="2" xr3:uid="{997E6F23-CDDB-4D8D-8588-E81C7FE5588A}" name="SOP/GOP Index No." dataCellStyle="Form_Text"/>
    <tableColumn id="3" xr3:uid="{22940E9F-23DB-45EC-B936-0417BAA167C2}" name="Horsepower Rating" dataCellStyle="Form_Text"/>
    <tableColumn id="4" xr3:uid="{D3AFA16D-BDEB-4EBD-90EE-2BAE411D2ACF}" name="RACT Date Placed in Service" dataCellStyle="Form_Text"/>
    <tableColumn id="5" xr3:uid="{B5890334-9B71-4464-9960-81C041929B8B}" name="Functionally Identical Replacement" dataCellStyle="Form_Text"/>
    <tableColumn id="6" xr3:uid="{9812A98A-55C3-44FD-A1D7-0A46A17442D6}" name="Type of Service" dataCellStyle="Form_Text"/>
    <tableColumn id="7" xr3:uid="{C2A2A42A-E3EF-42FB-B506-9B8C0EB7BFDA}" name="Fuel Fired" dataCellStyle="Form_Text"/>
    <tableColumn id="8" xr3:uid="{43108812-DDC6-451B-BF04-BFD9FFC697B8}" name="Engine Type" dataCellStyle="Form_Text"/>
    <tableColumn id="9" xr3:uid="{986E03BD-6FDB-4E57-B5B5-C0ECC5328FE3}" name="ESAD Date Placed in Service" dataCellStyle="Form_Text"/>
    <tableColumn id="10" xr3:uid="{F789670B-B65C-43DE-9644-0902A282A29F}" name="Diesel HP Rating" dataCellStyle="Form_Text"/>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C0E428E-88FD-405E-9341-DAA20C7488B0}" name="Table 1b" displayName="Table_1b" ref="A4:I14" totalsRowShown="0" headerRowCellStyle="Form_Header_1" dataCellStyle="Form_Text">
  <tableColumns count="9">
    <tableColumn id="1" xr3:uid="{DC4E95F4-BB78-4472-9982-42D9C944A6B9}" name="Unit ID No." dataCellStyle="Form_Text"/>
    <tableColumn id="2" xr3:uid="{A87F0EEA-4B62-4B23-ABB9-D727FEEED98A}" name="SOP/GOP Index No." dataCellStyle="Form_Text"/>
    <tableColumn id="3" xr3:uid="{245AC895-467E-42C6-9AB0-1139A25787AF}" name="NOx Emission Limitation" dataCellStyle="Form_Text"/>
    <tableColumn id="4" xr3:uid="{ED70CBEB-4FC5-4853-AEEF-CF5FC6CD436E}" name="23-C Option" dataCellStyle="Form_Text"/>
    <tableColumn id="5" xr3:uid="{5CB0F257-3765-4FB2-BC77-A5CC7EB4064F}" name="30 TAC Chapter 116 Limit" dataCellStyle="Form_Text"/>
    <tableColumn id="6" xr3:uid="{D795A982-0997-4C8E-83F4-2E0E4FDBC536}" name="EGF System CAP Unit" dataCellStyle="Form_Text"/>
    <tableColumn id="7" xr3:uid="{EF65158A-F61C-411D-9AA1-43A98DCA31CC}" name="NOx Averaging Method" dataCellStyle="Form_Text"/>
    <tableColumn id="8" xr3:uid="{0AAC85E6-24D6-4252-8D62-8A2C9FB24D44}" name="NOx Reduction" dataCellStyle="Form_Text"/>
    <tableColumn id="9" xr3:uid="{EC5B4C0E-90F5-42BF-A4A4-87BC6DA44B41}" name="NOx Monitoring System" dataCellStyle="Form_Text"/>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tceq.texas.gov/permitting/air/titlev/decision-support-system" TargetMode="External"/><Relationship Id="rId2" Type="http://schemas.openxmlformats.org/officeDocument/2006/relationships/hyperlink" Target="https://www.tceq.texas.gov/permitting/air/forms/titlev/administrative/tv_admin3_forms.html" TargetMode="External"/><Relationship Id="rId1" Type="http://schemas.openxmlformats.org/officeDocument/2006/relationships/hyperlink" Target="https://www.tceq.texas.gov/permitting/air/forms/titlev/unit-attributes/air-all-ua-forms" TargetMode="External"/><Relationship Id="rId6" Type="http://schemas.openxmlformats.org/officeDocument/2006/relationships/printerSettings" Target="../printerSettings/printerSettings4.bin"/><Relationship Id="rId5" Type="http://schemas.openxmlformats.org/officeDocument/2006/relationships/hyperlink" Target="https://www.tceq.texas.gov/permitting/air/titlev/generalpermits/gop_experts.html" TargetMode="External"/><Relationship Id="rId4" Type="http://schemas.openxmlformats.org/officeDocument/2006/relationships/hyperlink" Target="https://www.tceq.texas.gov/permitting/air/titlev/site/site_experts.html"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sheetPr>
  <dimension ref="A1:CO111"/>
  <sheetViews>
    <sheetView workbookViewId="0">
      <pane xSplit="1" ySplit="4" topLeftCell="H5" activePane="bottomRight" state="frozen"/>
      <selection pane="topRight" activeCell="B1" sqref="B1"/>
      <selection pane="bottomLeft" activeCell="A8" sqref="A8"/>
      <selection pane="bottomRight" activeCell="Q24" sqref="Q24"/>
    </sheetView>
  </sheetViews>
  <sheetFormatPr defaultColWidth="0" defaultRowHeight="12.75" x14ac:dyDescent="0.2"/>
  <cols>
    <col min="1" max="93" width="20.83203125" customWidth="1"/>
    <col min="94" max="94" width="9.33203125" customWidth="1"/>
  </cols>
  <sheetData>
    <row r="1" spans="1:93" x14ac:dyDescent="0.2">
      <c r="A1" s="15" t="s">
        <v>0</v>
      </c>
    </row>
    <row r="4" spans="1:93" ht="13.5" x14ac:dyDescent="0.2">
      <c r="A4" s="18" t="s">
        <v>1</v>
      </c>
      <c r="B4">
        <f>COUNTA(B$11:B$111)</f>
        <v>1</v>
      </c>
      <c r="C4">
        <f t="shared" ref="C4:BN4" si="0">COUNTA(C$11:C$111)</f>
        <v>5</v>
      </c>
      <c r="D4">
        <f t="shared" si="0"/>
        <v>4</v>
      </c>
      <c r="E4">
        <f t="shared" si="0"/>
        <v>2</v>
      </c>
      <c r="F4">
        <f t="shared" si="0"/>
        <v>13</v>
      </c>
      <c r="G4">
        <f t="shared" si="0"/>
        <v>10</v>
      </c>
      <c r="H4">
        <f t="shared" si="0"/>
        <v>2</v>
      </c>
      <c r="I4">
        <f t="shared" si="0"/>
        <v>17</v>
      </c>
      <c r="J4">
        <f t="shared" si="0"/>
        <v>11</v>
      </c>
      <c r="K4">
        <f t="shared" si="0"/>
        <v>1</v>
      </c>
      <c r="L4">
        <f t="shared" si="0"/>
        <v>12</v>
      </c>
      <c r="M4">
        <f t="shared" si="0"/>
        <v>3</v>
      </c>
      <c r="N4">
        <f t="shared" si="0"/>
        <v>4</v>
      </c>
      <c r="O4">
        <f t="shared" si="0"/>
        <v>2</v>
      </c>
      <c r="P4">
        <f t="shared" si="0"/>
        <v>2</v>
      </c>
      <c r="Q4">
        <f t="shared" si="0"/>
        <v>7</v>
      </c>
      <c r="R4">
        <f t="shared" si="0"/>
        <v>6</v>
      </c>
      <c r="S4">
        <f t="shared" si="0"/>
        <v>1</v>
      </c>
      <c r="T4">
        <f t="shared" si="0"/>
        <v>5</v>
      </c>
      <c r="U4">
        <f t="shared" si="0"/>
        <v>7</v>
      </c>
      <c r="V4">
        <f t="shared" si="0"/>
        <v>2</v>
      </c>
      <c r="W4">
        <f t="shared" si="0"/>
        <v>3</v>
      </c>
      <c r="X4">
        <f t="shared" si="0"/>
        <v>5</v>
      </c>
      <c r="Y4">
        <f t="shared" si="0"/>
        <v>5</v>
      </c>
      <c r="Z4">
        <f t="shared" si="0"/>
        <v>1</v>
      </c>
      <c r="AA4">
        <f t="shared" si="0"/>
        <v>2</v>
      </c>
      <c r="AB4">
        <f t="shared" si="0"/>
        <v>6</v>
      </c>
      <c r="AC4">
        <f t="shared" si="0"/>
        <v>3</v>
      </c>
      <c r="AD4">
        <f t="shared" si="0"/>
        <v>2</v>
      </c>
      <c r="AE4">
        <f t="shared" si="0"/>
        <v>6</v>
      </c>
      <c r="AF4">
        <f t="shared" si="0"/>
        <v>8</v>
      </c>
      <c r="AG4">
        <f t="shared" si="0"/>
        <v>1</v>
      </c>
      <c r="AH4">
        <f t="shared" si="0"/>
        <v>2</v>
      </c>
      <c r="AI4">
        <f t="shared" si="0"/>
        <v>2</v>
      </c>
      <c r="AJ4">
        <f t="shared" si="0"/>
        <v>2</v>
      </c>
      <c r="AK4">
        <f t="shared" si="0"/>
        <v>6</v>
      </c>
      <c r="AL4">
        <f t="shared" si="0"/>
        <v>2</v>
      </c>
      <c r="AM4">
        <f t="shared" si="0"/>
        <v>1</v>
      </c>
      <c r="AN4">
        <f t="shared" si="0"/>
        <v>2</v>
      </c>
      <c r="AO4">
        <f t="shared" si="0"/>
        <v>2</v>
      </c>
      <c r="AP4">
        <f t="shared" si="0"/>
        <v>4</v>
      </c>
      <c r="AQ4">
        <f t="shared" si="0"/>
        <v>2</v>
      </c>
      <c r="AR4">
        <f t="shared" si="0"/>
        <v>5</v>
      </c>
      <c r="AS4">
        <f t="shared" si="0"/>
        <v>1</v>
      </c>
      <c r="AT4">
        <f t="shared" si="0"/>
        <v>11</v>
      </c>
      <c r="AU4">
        <f t="shared" si="0"/>
        <v>2</v>
      </c>
      <c r="AV4">
        <f t="shared" si="0"/>
        <v>2</v>
      </c>
      <c r="AW4">
        <f t="shared" si="0"/>
        <v>4</v>
      </c>
      <c r="AX4">
        <f t="shared" si="0"/>
        <v>4</v>
      </c>
      <c r="AY4">
        <f t="shared" si="0"/>
        <v>2</v>
      </c>
      <c r="AZ4">
        <f t="shared" si="0"/>
        <v>2</v>
      </c>
      <c r="BA4">
        <f t="shared" si="0"/>
        <v>5</v>
      </c>
      <c r="BB4">
        <f t="shared" si="0"/>
        <v>1</v>
      </c>
      <c r="BC4">
        <f t="shared" si="0"/>
        <v>2</v>
      </c>
      <c r="BD4">
        <f t="shared" si="0"/>
        <v>2</v>
      </c>
      <c r="BE4">
        <f t="shared" si="0"/>
        <v>2</v>
      </c>
      <c r="BF4">
        <f t="shared" si="0"/>
        <v>2</v>
      </c>
      <c r="BG4">
        <f t="shared" si="0"/>
        <v>10</v>
      </c>
      <c r="BH4">
        <f t="shared" si="0"/>
        <v>6</v>
      </c>
      <c r="BI4">
        <f t="shared" si="0"/>
        <v>1</v>
      </c>
      <c r="BJ4">
        <f t="shared" si="0"/>
        <v>2</v>
      </c>
      <c r="BK4">
        <f t="shared" si="0"/>
        <v>3</v>
      </c>
      <c r="BL4">
        <f t="shared" si="0"/>
        <v>1</v>
      </c>
      <c r="BM4">
        <f t="shared" si="0"/>
        <v>39</v>
      </c>
      <c r="BN4">
        <f t="shared" si="0"/>
        <v>4</v>
      </c>
      <c r="BO4">
        <f t="shared" ref="BO4:CO4" si="1">COUNTA(BO$11:BO$111)</f>
        <v>2</v>
      </c>
      <c r="BP4">
        <f t="shared" si="1"/>
        <v>2</v>
      </c>
      <c r="BQ4">
        <f t="shared" si="1"/>
        <v>2</v>
      </c>
      <c r="BR4">
        <f t="shared" si="1"/>
        <v>2</v>
      </c>
      <c r="BS4">
        <f t="shared" si="1"/>
        <v>2</v>
      </c>
      <c r="BT4">
        <f t="shared" si="1"/>
        <v>2</v>
      </c>
      <c r="BU4">
        <f t="shared" si="1"/>
        <v>1</v>
      </c>
      <c r="BV4">
        <f t="shared" si="1"/>
        <v>2</v>
      </c>
      <c r="BW4">
        <f t="shared" si="1"/>
        <v>4</v>
      </c>
      <c r="BX4">
        <f t="shared" si="1"/>
        <v>3</v>
      </c>
      <c r="BY4">
        <f t="shared" si="1"/>
        <v>3</v>
      </c>
      <c r="BZ4">
        <f t="shared" si="1"/>
        <v>4</v>
      </c>
      <c r="CA4">
        <f t="shared" si="1"/>
        <v>1</v>
      </c>
      <c r="CB4">
        <f t="shared" si="1"/>
        <v>2</v>
      </c>
      <c r="CC4">
        <f t="shared" si="1"/>
        <v>1</v>
      </c>
      <c r="CD4">
        <f t="shared" si="1"/>
        <v>7</v>
      </c>
      <c r="CE4">
        <f t="shared" si="1"/>
        <v>2</v>
      </c>
      <c r="CF4">
        <f t="shared" si="1"/>
        <v>12</v>
      </c>
      <c r="CG4">
        <f t="shared" si="1"/>
        <v>4</v>
      </c>
      <c r="CH4">
        <f t="shared" si="1"/>
        <v>1</v>
      </c>
      <c r="CI4">
        <f t="shared" si="1"/>
        <v>56</v>
      </c>
      <c r="CJ4">
        <f t="shared" si="1"/>
        <v>2</v>
      </c>
      <c r="CK4">
        <f t="shared" si="1"/>
        <v>2</v>
      </c>
      <c r="CL4">
        <f t="shared" si="1"/>
        <v>2</v>
      </c>
      <c r="CM4">
        <f t="shared" si="1"/>
        <v>9</v>
      </c>
      <c r="CN4">
        <f t="shared" si="1"/>
        <v>2</v>
      </c>
      <c r="CO4">
        <f t="shared" si="1"/>
        <v>3</v>
      </c>
    </row>
    <row r="5" spans="1:93" s="3" customFormat="1" x14ac:dyDescent="0.2">
      <c r="A5" s="16" t="s">
        <v>2</v>
      </c>
      <c r="B5" s="3" t="s">
        <v>3</v>
      </c>
      <c r="C5" s="3" t="s">
        <v>3</v>
      </c>
      <c r="D5" s="3" t="s">
        <v>3</v>
      </c>
      <c r="E5" s="3" t="s">
        <v>3</v>
      </c>
      <c r="F5" s="3" t="s">
        <v>3</v>
      </c>
      <c r="G5" s="3" t="s">
        <v>3</v>
      </c>
      <c r="H5" s="3" t="s">
        <v>3</v>
      </c>
      <c r="I5" s="3" t="s">
        <v>3</v>
      </c>
      <c r="J5" s="3" t="s">
        <v>3</v>
      </c>
      <c r="K5" s="3" t="s">
        <v>3</v>
      </c>
      <c r="L5" s="3" t="s">
        <v>3</v>
      </c>
      <c r="M5" s="3" t="s">
        <v>3</v>
      </c>
      <c r="N5" s="3" t="s">
        <v>3</v>
      </c>
      <c r="O5" s="3" t="s">
        <v>3</v>
      </c>
      <c r="P5" s="3" t="s">
        <v>3</v>
      </c>
      <c r="Q5" s="3" t="s">
        <v>3</v>
      </c>
      <c r="R5" s="3" t="s">
        <v>3</v>
      </c>
      <c r="S5" s="3" t="s">
        <v>3</v>
      </c>
      <c r="T5" s="3" t="s">
        <v>3</v>
      </c>
      <c r="U5" s="3" t="s">
        <v>3</v>
      </c>
      <c r="V5" s="3" t="s">
        <v>3</v>
      </c>
      <c r="W5" s="3" t="s">
        <v>3</v>
      </c>
      <c r="X5" s="3" t="s">
        <v>3</v>
      </c>
      <c r="Y5" s="3" t="s">
        <v>3</v>
      </c>
      <c r="Z5" s="3" t="s">
        <v>3</v>
      </c>
      <c r="AA5" s="3" t="s">
        <v>3</v>
      </c>
      <c r="AB5" s="3" t="s">
        <v>3</v>
      </c>
      <c r="AC5" s="3" t="s">
        <v>3</v>
      </c>
      <c r="AD5" s="3" t="s">
        <v>3</v>
      </c>
      <c r="AE5" s="3" t="s">
        <v>3</v>
      </c>
      <c r="AF5" s="3" t="s">
        <v>3</v>
      </c>
      <c r="AG5" s="3" t="s">
        <v>3</v>
      </c>
      <c r="AH5" s="3" t="s">
        <v>3</v>
      </c>
      <c r="AI5" s="3" t="s">
        <v>3</v>
      </c>
      <c r="AJ5" s="3" t="s">
        <v>3</v>
      </c>
      <c r="AK5" s="3" t="s">
        <v>3</v>
      </c>
      <c r="AL5" s="3" t="s">
        <v>3</v>
      </c>
      <c r="AM5" s="3" t="s">
        <v>3</v>
      </c>
      <c r="AN5" s="3" t="s">
        <v>3</v>
      </c>
      <c r="AO5" s="3" t="s">
        <v>3</v>
      </c>
      <c r="AP5" s="3" t="s">
        <v>3</v>
      </c>
      <c r="AQ5" s="3" t="s">
        <v>3</v>
      </c>
      <c r="AR5" s="3" t="s">
        <v>3</v>
      </c>
      <c r="AS5" s="3" t="s">
        <v>3</v>
      </c>
      <c r="AT5" s="3" t="s">
        <v>3</v>
      </c>
      <c r="AU5" s="3" t="s">
        <v>3</v>
      </c>
      <c r="AV5" s="3" t="s">
        <v>3</v>
      </c>
      <c r="AW5" s="3" t="s">
        <v>3</v>
      </c>
      <c r="AX5" s="3" t="s">
        <v>3</v>
      </c>
      <c r="AY5" s="3" t="s">
        <v>3</v>
      </c>
      <c r="AZ5" s="3" t="s">
        <v>3</v>
      </c>
      <c r="BA5" s="3" t="s">
        <v>3</v>
      </c>
      <c r="BB5" s="3" t="s">
        <v>3</v>
      </c>
      <c r="BC5" s="3" t="s">
        <v>3</v>
      </c>
      <c r="BD5" s="3" t="s">
        <v>3</v>
      </c>
      <c r="BE5" s="3" t="s">
        <v>3</v>
      </c>
      <c r="BF5" s="3" t="s">
        <v>3</v>
      </c>
      <c r="BG5" s="3" t="s">
        <v>3</v>
      </c>
      <c r="BH5" s="3" t="s">
        <v>3</v>
      </c>
      <c r="BI5" s="3" t="s">
        <v>3</v>
      </c>
      <c r="BJ5" s="3" t="s">
        <v>3</v>
      </c>
      <c r="BK5" s="3" t="s">
        <v>3</v>
      </c>
      <c r="BL5" s="3" t="s">
        <v>3</v>
      </c>
      <c r="BM5" s="3" t="s">
        <v>3</v>
      </c>
      <c r="BN5" s="3" t="s">
        <v>3</v>
      </c>
      <c r="BO5" s="3" t="s">
        <v>3</v>
      </c>
      <c r="BP5" s="3" t="s">
        <v>3</v>
      </c>
      <c r="BQ5" s="3" t="s">
        <v>3</v>
      </c>
      <c r="BR5" s="3" t="s">
        <v>3</v>
      </c>
      <c r="BS5" s="3" t="s">
        <v>3</v>
      </c>
      <c r="BT5" s="3" t="s">
        <v>3</v>
      </c>
      <c r="BU5" s="3" t="s">
        <v>3</v>
      </c>
      <c r="BV5" s="3" t="s">
        <v>3</v>
      </c>
      <c r="BW5" s="3" t="s">
        <v>3</v>
      </c>
      <c r="BX5" s="3" t="s">
        <v>3</v>
      </c>
      <c r="BY5" s="3" t="s">
        <v>3</v>
      </c>
      <c r="BZ5" s="3" t="s">
        <v>3</v>
      </c>
      <c r="CA5" s="3" t="s">
        <v>3</v>
      </c>
      <c r="CB5" s="3" t="s">
        <v>3</v>
      </c>
      <c r="CC5" s="3" t="s">
        <v>3</v>
      </c>
      <c r="CD5" s="3" t="s">
        <v>3</v>
      </c>
      <c r="CE5" s="3" t="s">
        <v>3</v>
      </c>
      <c r="CF5" s="3" t="s">
        <v>3</v>
      </c>
      <c r="CG5" s="3" t="s">
        <v>3</v>
      </c>
      <c r="CH5" s="3" t="s">
        <v>3</v>
      </c>
      <c r="CI5" s="3" t="s">
        <v>3</v>
      </c>
      <c r="CJ5" s="3" t="s">
        <v>3</v>
      </c>
      <c r="CK5" s="3" t="s">
        <v>3</v>
      </c>
      <c r="CL5" s="3" t="s">
        <v>3</v>
      </c>
      <c r="CM5" s="3" t="s">
        <v>3</v>
      </c>
      <c r="CN5" s="3" t="s">
        <v>3</v>
      </c>
      <c r="CO5" s="3" t="s">
        <v>3</v>
      </c>
    </row>
    <row r="6" spans="1:93" s="3" customFormat="1" x14ac:dyDescent="0.2">
      <c r="A6" s="16" t="s">
        <v>4</v>
      </c>
      <c r="B6" s="3" t="s">
        <v>5</v>
      </c>
      <c r="C6" s="3" t="s">
        <v>5</v>
      </c>
      <c r="D6" s="3" t="s">
        <v>5</v>
      </c>
      <c r="E6" s="3" t="s">
        <v>5</v>
      </c>
      <c r="F6" s="3" t="s">
        <v>5</v>
      </c>
      <c r="G6" s="3" t="s">
        <v>5</v>
      </c>
      <c r="H6" s="3" t="s">
        <v>5</v>
      </c>
      <c r="I6" s="3" t="s">
        <v>5</v>
      </c>
      <c r="J6" s="3" t="s">
        <v>5</v>
      </c>
      <c r="K6" s="3" t="s">
        <v>5</v>
      </c>
      <c r="L6" s="3" t="s">
        <v>5</v>
      </c>
      <c r="M6" s="3" t="s">
        <v>5</v>
      </c>
      <c r="N6" s="3" t="s">
        <v>5</v>
      </c>
      <c r="O6" s="3" t="s">
        <v>5</v>
      </c>
      <c r="P6" s="3" t="s">
        <v>5</v>
      </c>
      <c r="Q6" s="3" t="s">
        <v>5</v>
      </c>
      <c r="R6" s="3" t="s">
        <v>5</v>
      </c>
      <c r="S6" s="3" t="s">
        <v>5</v>
      </c>
      <c r="T6" s="3" t="s">
        <v>5</v>
      </c>
      <c r="U6" s="3" t="s">
        <v>5</v>
      </c>
      <c r="V6" s="3" t="s">
        <v>5</v>
      </c>
      <c r="W6" s="3" t="s">
        <v>5</v>
      </c>
      <c r="X6" s="3" t="s">
        <v>5</v>
      </c>
      <c r="Y6" s="3" t="s">
        <v>5</v>
      </c>
      <c r="Z6" s="3" t="s">
        <v>6</v>
      </c>
      <c r="AA6" s="3" t="s">
        <v>6</v>
      </c>
      <c r="AB6" s="3" t="s">
        <v>6</v>
      </c>
      <c r="AC6" s="3" t="s">
        <v>6</v>
      </c>
      <c r="AD6" s="3" t="s">
        <v>6</v>
      </c>
      <c r="AE6" s="3" t="s">
        <v>6</v>
      </c>
      <c r="AF6" s="3" t="s">
        <v>6</v>
      </c>
      <c r="AG6" s="3" t="s">
        <v>6</v>
      </c>
      <c r="AH6" s="3" t="s">
        <v>6</v>
      </c>
      <c r="AI6" s="3" t="s">
        <v>6</v>
      </c>
      <c r="AJ6" s="3" t="s">
        <v>6</v>
      </c>
      <c r="AK6" s="3" t="s">
        <v>6</v>
      </c>
      <c r="AL6" s="3" t="s">
        <v>6</v>
      </c>
      <c r="AM6" s="3" t="s">
        <v>6</v>
      </c>
      <c r="AN6" s="3" t="s">
        <v>6</v>
      </c>
      <c r="AO6" s="3" t="s">
        <v>6</v>
      </c>
      <c r="AP6" s="3" t="s">
        <v>6</v>
      </c>
      <c r="AQ6" s="3" t="s">
        <v>6</v>
      </c>
      <c r="AR6" s="3" t="s">
        <v>6</v>
      </c>
      <c r="AS6" s="3" t="s">
        <v>7</v>
      </c>
      <c r="AT6" s="3" t="s">
        <v>7</v>
      </c>
      <c r="AU6" s="3" t="s">
        <v>7</v>
      </c>
      <c r="AV6" s="3" t="s">
        <v>7</v>
      </c>
      <c r="AW6" s="3" t="s">
        <v>7</v>
      </c>
      <c r="AX6" s="3" t="s">
        <v>7</v>
      </c>
      <c r="AY6" s="3" t="s">
        <v>7</v>
      </c>
      <c r="AZ6" s="3" t="s">
        <v>7</v>
      </c>
      <c r="BA6" s="3" t="s">
        <v>7</v>
      </c>
      <c r="BB6" s="3" t="s">
        <v>8</v>
      </c>
      <c r="BC6" s="3" t="s">
        <v>8</v>
      </c>
      <c r="BD6" s="3" t="s">
        <v>8</v>
      </c>
      <c r="BE6" s="3" t="s">
        <v>8</v>
      </c>
      <c r="BF6" s="3" t="s">
        <v>8</v>
      </c>
      <c r="BG6" s="3" t="s">
        <v>8</v>
      </c>
      <c r="BH6" s="3" t="s">
        <v>8</v>
      </c>
      <c r="BI6" s="3" t="s">
        <v>8</v>
      </c>
      <c r="BJ6" s="3" t="s">
        <v>8</v>
      </c>
      <c r="BK6" s="3" t="s">
        <v>8</v>
      </c>
      <c r="BL6" s="3" t="s">
        <v>8</v>
      </c>
      <c r="BM6" s="3" t="s">
        <v>8</v>
      </c>
      <c r="BN6" s="3" t="s">
        <v>8</v>
      </c>
      <c r="BO6" s="3" t="s">
        <v>8</v>
      </c>
      <c r="BP6" s="3" t="s">
        <v>8</v>
      </c>
      <c r="BQ6" s="3" t="s">
        <v>8</v>
      </c>
      <c r="BR6" s="3" t="s">
        <v>8</v>
      </c>
      <c r="BS6" s="3" t="s">
        <v>8</v>
      </c>
      <c r="BT6" s="3" t="s">
        <v>8</v>
      </c>
      <c r="BU6" s="3" t="s">
        <v>9</v>
      </c>
      <c r="BV6" s="3" t="s">
        <v>9</v>
      </c>
      <c r="BW6" s="3" t="s">
        <v>9</v>
      </c>
      <c r="BX6" s="3" t="s">
        <v>9</v>
      </c>
      <c r="BY6" s="3" t="s">
        <v>9</v>
      </c>
      <c r="BZ6" s="3" t="s">
        <v>9</v>
      </c>
      <c r="CA6" s="3" t="s">
        <v>9</v>
      </c>
      <c r="CB6" s="3" t="s">
        <v>9</v>
      </c>
      <c r="CC6" s="3" t="s">
        <v>9</v>
      </c>
      <c r="CD6" s="3" t="s">
        <v>9</v>
      </c>
      <c r="CE6" s="3" t="s">
        <v>9</v>
      </c>
      <c r="CF6" s="3" t="s">
        <v>9</v>
      </c>
      <c r="CG6" s="3" t="s">
        <v>9</v>
      </c>
      <c r="CH6" s="3" t="s">
        <v>9</v>
      </c>
      <c r="CI6" s="3" t="s">
        <v>9</v>
      </c>
      <c r="CJ6" s="3" t="s">
        <v>9</v>
      </c>
      <c r="CK6" s="3" t="s">
        <v>9</v>
      </c>
      <c r="CL6" s="3" t="s">
        <v>9</v>
      </c>
      <c r="CM6" s="3" t="s">
        <v>9</v>
      </c>
      <c r="CN6" s="3" t="s">
        <v>9</v>
      </c>
      <c r="CO6" s="3" t="s">
        <v>9</v>
      </c>
    </row>
    <row r="7" spans="1:93" s="3" customFormat="1" x14ac:dyDescent="0.2">
      <c r="A7" s="16" t="s">
        <v>10</v>
      </c>
      <c r="B7" s="3" t="s">
        <v>11</v>
      </c>
      <c r="C7" s="3" t="s">
        <v>11</v>
      </c>
      <c r="D7" s="3" t="s">
        <v>11</v>
      </c>
      <c r="E7" s="3" t="s">
        <v>11</v>
      </c>
      <c r="F7" s="3" t="s">
        <v>11</v>
      </c>
      <c r="G7" s="3" t="s">
        <v>11</v>
      </c>
      <c r="H7" s="3" t="s">
        <v>11</v>
      </c>
      <c r="I7" s="3" t="s">
        <v>11</v>
      </c>
      <c r="J7" s="3" t="s">
        <v>11</v>
      </c>
      <c r="K7" s="3" t="s">
        <v>12</v>
      </c>
      <c r="L7" s="3" t="s">
        <v>12</v>
      </c>
      <c r="M7" s="3" t="s">
        <v>12</v>
      </c>
      <c r="N7" s="3" t="s">
        <v>12</v>
      </c>
      <c r="O7" s="3" t="s">
        <v>12</v>
      </c>
      <c r="P7" s="3" t="s">
        <v>12</v>
      </c>
      <c r="Q7" s="3" t="s">
        <v>12</v>
      </c>
      <c r="R7" s="3" t="s">
        <v>12</v>
      </c>
      <c r="S7" s="3" t="s">
        <v>13</v>
      </c>
      <c r="T7" s="3" t="s">
        <v>13</v>
      </c>
      <c r="U7" s="3" t="s">
        <v>13</v>
      </c>
      <c r="V7" s="3" t="s">
        <v>13</v>
      </c>
      <c r="W7" s="3" t="s">
        <v>13</v>
      </c>
      <c r="X7" s="3" t="s">
        <v>13</v>
      </c>
      <c r="Y7" s="3" t="s">
        <v>13</v>
      </c>
      <c r="Z7" s="3" t="s">
        <v>14</v>
      </c>
      <c r="AA7" s="3" t="s">
        <v>14</v>
      </c>
      <c r="AB7" s="3" t="s">
        <v>14</v>
      </c>
      <c r="AC7" s="3" t="s">
        <v>14</v>
      </c>
      <c r="AD7" s="3" t="s">
        <v>14</v>
      </c>
      <c r="AE7" s="3" t="s">
        <v>14</v>
      </c>
      <c r="AF7" s="3" t="s">
        <v>14</v>
      </c>
      <c r="AG7" s="3" t="s">
        <v>15</v>
      </c>
      <c r="AH7" s="3" t="s">
        <v>15</v>
      </c>
      <c r="AI7" s="3" t="s">
        <v>15</v>
      </c>
      <c r="AJ7" s="3" t="s">
        <v>15</v>
      </c>
      <c r="AK7" s="3" t="s">
        <v>15</v>
      </c>
      <c r="AL7" s="3" t="s">
        <v>15</v>
      </c>
      <c r="AM7" s="3" t="s">
        <v>16</v>
      </c>
      <c r="AN7" s="3" t="s">
        <v>16</v>
      </c>
      <c r="AO7" s="3" t="s">
        <v>16</v>
      </c>
      <c r="AP7" s="3" t="s">
        <v>16</v>
      </c>
      <c r="AQ7" s="3" t="s">
        <v>16</v>
      </c>
      <c r="AR7" s="3" t="s">
        <v>16</v>
      </c>
      <c r="AS7" s="3" t="s">
        <v>17</v>
      </c>
      <c r="AT7" s="3" t="s">
        <v>17</v>
      </c>
      <c r="AU7" s="3" t="s">
        <v>17</v>
      </c>
      <c r="AV7" s="3" t="s">
        <v>17</v>
      </c>
      <c r="AW7" s="3" t="s">
        <v>17</v>
      </c>
      <c r="AX7" s="3" t="s">
        <v>17</v>
      </c>
      <c r="AY7" s="3" t="s">
        <v>17</v>
      </c>
      <c r="AZ7" s="3" t="s">
        <v>17</v>
      </c>
      <c r="BA7" s="3" t="s">
        <v>17</v>
      </c>
      <c r="BB7" s="3" t="s">
        <v>18</v>
      </c>
      <c r="BC7" s="3" t="s">
        <v>18</v>
      </c>
      <c r="BD7" s="3" t="s">
        <v>18</v>
      </c>
      <c r="BE7" s="3" t="s">
        <v>18</v>
      </c>
      <c r="BF7" s="3" t="s">
        <v>18</v>
      </c>
      <c r="BG7" s="3" t="s">
        <v>18</v>
      </c>
      <c r="BH7" s="3" t="s">
        <v>18</v>
      </c>
      <c r="BI7" s="3" t="s">
        <v>18</v>
      </c>
      <c r="BJ7" s="3" t="s">
        <v>18</v>
      </c>
      <c r="BK7" s="3" t="s">
        <v>18</v>
      </c>
      <c r="BL7" s="3" t="s">
        <v>19</v>
      </c>
      <c r="BM7" s="3" t="s">
        <v>19</v>
      </c>
      <c r="BN7" s="3" t="s">
        <v>19</v>
      </c>
      <c r="BO7" s="3" t="s">
        <v>19</v>
      </c>
      <c r="BP7" s="3" t="s">
        <v>19</v>
      </c>
      <c r="BQ7" s="3" t="s">
        <v>19</v>
      </c>
      <c r="BR7" s="3" t="s">
        <v>19</v>
      </c>
      <c r="BS7" s="3" t="s">
        <v>19</v>
      </c>
      <c r="BT7" s="3" t="s">
        <v>19</v>
      </c>
      <c r="BU7" s="3" t="s">
        <v>20</v>
      </c>
      <c r="BV7" s="3" t="s">
        <v>20</v>
      </c>
      <c r="BW7" s="3" t="s">
        <v>20</v>
      </c>
      <c r="BX7" s="3" t="s">
        <v>20</v>
      </c>
      <c r="BY7" s="3" t="s">
        <v>20</v>
      </c>
      <c r="BZ7" s="3" t="s">
        <v>20</v>
      </c>
      <c r="CA7" s="3" t="s">
        <v>21</v>
      </c>
      <c r="CB7" s="3" t="s">
        <v>21</v>
      </c>
      <c r="CC7" s="3" t="s">
        <v>21</v>
      </c>
      <c r="CD7" s="3" t="s">
        <v>21</v>
      </c>
      <c r="CE7" s="3" t="s">
        <v>21</v>
      </c>
      <c r="CF7" s="3" t="s">
        <v>21</v>
      </c>
      <c r="CG7" s="3" t="s">
        <v>21</v>
      </c>
      <c r="CH7" s="3" t="s">
        <v>22</v>
      </c>
      <c r="CI7" s="3" t="s">
        <v>22</v>
      </c>
      <c r="CJ7" s="3" t="s">
        <v>22</v>
      </c>
      <c r="CK7" s="3" t="s">
        <v>22</v>
      </c>
      <c r="CL7" s="3" t="s">
        <v>22</v>
      </c>
      <c r="CM7" s="3" t="s">
        <v>22</v>
      </c>
      <c r="CN7" s="3" t="s">
        <v>22</v>
      </c>
      <c r="CO7" s="3" t="s">
        <v>22</v>
      </c>
    </row>
    <row r="8" spans="1:93" s="3" customFormat="1" x14ac:dyDescent="0.2">
      <c r="A8" s="16" t="s">
        <v>23</v>
      </c>
      <c r="B8" s="3">
        <v>1</v>
      </c>
      <c r="C8" s="3">
        <v>1</v>
      </c>
      <c r="D8" s="3">
        <v>1</v>
      </c>
      <c r="E8" s="3">
        <v>1</v>
      </c>
      <c r="F8" s="3">
        <v>1</v>
      </c>
      <c r="G8" s="3">
        <v>1</v>
      </c>
      <c r="H8" s="3">
        <v>1</v>
      </c>
      <c r="I8" s="3">
        <v>1</v>
      </c>
      <c r="J8" s="3">
        <v>1</v>
      </c>
      <c r="K8" s="3">
        <v>2</v>
      </c>
      <c r="L8" s="3">
        <v>2</v>
      </c>
      <c r="M8" s="3">
        <v>2</v>
      </c>
      <c r="N8" s="3">
        <v>2</v>
      </c>
      <c r="O8" s="3">
        <v>2</v>
      </c>
      <c r="P8" s="3">
        <v>2</v>
      </c>
      <c r="Q8" s="3">
        <v>2</v>
      </c>
      <c r="R8" s="3">
        <v>2</v>
      </c>
      <c r="S8" s="3">
        <v>3</v>
      </c>
      <c r="T8" s="3">
        <v>3</v>
      </c>
      <c r="U8" s="3">
        <v>3</v>
      </c>
      <c r="V8" s="3">
        <v>3</v>
      </c>
      <c r="W8" s="3">
        <v>3</v>
      </c>
      <c r="X8" s="3">
        <v>3</v>
      </c>
      <c r="Y8" s="3">
        <v>3</v>
      </c>
      <c r="Z8" s="3">
        <v>4</v>
      </c>
      <c r="AA8" s="3">
        <v>4</v>
      </c>
      <c r="AB8" s="3">
        <v>4</v>
      </c>
      <c r="AC8" s="3">
        <v>4</v>
      </c>
      <c r="AD8" s="3">
        <v>4</v>
      </c>
      <c r="AE8" s="3">
        <v>4</v>
      </c>
      <c r="AF8" s="3">
        <v>4</v>
      </c>
      <c r="AG8" s="3">
        <v>5</v>
      </c>
      <c r="AH8" s="3">
        <v>5</v>
      </c>
      <c r="AI8" s="3">
        <v>5</v>
      </c>
      <c r="AJ8" s="3">
        <v>5</v>
      </c>
      <c r="AK8" s="3">
        <v>5</v>
      </c>
      <c r="AL8" s="3">
        <v>5</v>
      </c>
      <c r="AM8" s="3">
        <v>6</v>
      </c>
      <c r="AN8" s="3">
        <v>6</v>
      </c>
      <c r="AO8" s="3">
        <v>6</v>
      </c>
      <c r="AP8" s="3">
        <v>6</v>
      </c>
      <c r="AQ8" s="3">
        <v>6</v>
      </c>
      <c r="AR8" s="3">
        <v>6</v>
      </c>
      <c r="AS8" s="3">
        <v>7</v>
      </c>
      <c r="AT8" s="3">
        <v>7</v>
      </c>
      <c r="AU8" s="3">
        <v>7</v>
      </c>
      <c r="AV8" s="3">
        <v>7</v>
      </c>
      <c r="AW8" s="3">
        <v>7</v>
      </c>
      <c r="AX8" s="3">
        <v>7</v>
      </c>
      <c r="AY8" s="3">
        <v>7</v>
      </c>
      <c r="AZ8" s="3">
        <v>7</v>
      </c>
      <c r="BA8" s="3">
        <v>7</v>
      </c>
      <c r="BB8" s="3">
        <v>8</v>
      </c>
      <c r="BC8" s="3">
        <v>8</v>
      </c>
      <c r="BD8" s="3">
        <v>8</v>
      </c>
      <c r="BE8" s="3">
        <v>8</v>
      </c>
      <c r="BF8" s="3">
        <v>8</v>
      </c>
      <c r="BG8" s="3">
        <v>8</v>
      </c>
      <c r="BH8" s="3">
        <v>8</v>
      </c>
      <c r="BI8" s="3">
        <v>8</v>
      </c>
      <c r="BJ8" s="3">
        <v>8</v>
      </c>
      <c r="BK8" s="3">
        <v>8</v>
      </c>
      <c r="BL8" s="3">
        <v>9</v>
      </c>
      <c r="BM8" s="3">
        <v>9</v>
      </c>
      <c r="BN8" s="3">
        <v>9</v>
      </c>
      <c r="BO8" s="3">
        <v>9</v>
      </c>
      <c r="BP8" s="3">
        <v>9</v>
      </c>
      <c r="BQ8" s="3">
        <v>9</v>
      </c>
      <c r="BR8" s="3">
        <v>9</v>
      </c>
      <c r="BS8" s="3">
        <v>9</v>
      </c>
      <c r="BT8" s="3">
        <v>9</v>
      </c>
      <c r="BU8" s="3">
        <v>10</v>
      </c>
      <c r="BV8" s="3">
        <v>10</v>
      </c>
      <c r="BW8" s="3">
        <v>10</v>
      </c>
      <c r="BX8" s="3">
        <v>10</v>
      </c>
      <c r="BY8" s="3">
        <v>10</v>
      </c>
      <c r="BZ8" s="3">
        <v>10</v>
      </c>
      <c r="CA8" s="3">
        <v>11</v>
      </c>
      <c r="CB8" s="3">
        <v>11</v>
      </c>
      <c r="CC8" s="3">
        <v>11</v>
      </c>
      <c r="CD8" s="3">
        <v>11</v>
      </c>
      <c r="CE8" s="3">
        <v>11</v>
      </c>
      <c r="CF8" s="3">
        <v>11</v>
      </c>
      <c r="CG8" s="3">
        <v>11</v>
      </c>
      <c r="CH8" s="3">
        <v>12</v>
      </c>
      <c r="CI8" s="3">
        <v>12</v>
      </c>
      <c r="CJ8" s="3">
        <v>12</v>
      </c>
      <c r="CK8" s="3">
        <v>12</v>
      </c>
      <c r="CL8" s="3">
        <v>12</v>
      </c>
      <c r="CM8" s="3">
        <v>12</v>
      </c>
      <c r="CN8" s="3">
        <v>12</v>
      </c>
      <c r="CO8" s="3">
        <v>12</v>
      </c>
    </row>
    <row r="9" spans="1:93" s="3" customFormat="1" x14ac:dyDescent="0.2">
      <c r="A9" s="16" t="s">
        <v>24</v>
      </c>
      <c r="B9" s="3">
        <v>1</v>
      </c>
      <c r="C9" s="3">
        <v>2</v>
      </c>
      <c r="D9" s="3">
        <v>3</v>
      </c>
      <c r="E9" s="3">
        <v>4</v>
      </c>
      <c r="F9" s="3">
        <v>5</v>
      </c>
      <c r="G9" s="3">
        <v>6</v>
      </c>
      <c r="H9" s="3">
        <v>7</v>
      </c>
      <c r="I9" s="3">
        <v>8</v>
      </c>
      <c r="J9" s="3">
        <v>9</v>
      </c>
      <c r="K9" s="3">
        <v>1</v>
      </c>
      <c r="L9" s="3">
        <v>2</v>
      </c>
      <c r="M9" s="3">
        <v>3</v>
      </c>
      <c r="N9" s="3">
        <v>4</v>
      </c>
      <c r="O9" s="3">
        <v>5</v>
      </c>
      <c r="P9" s="3">
        <v>6</v>
      </c>
      <c r="Q9" s="3">
        <v>7</v>
      </c>
      <c r="R9" s="3">
        <v>8</v>
      </c>
      <c r="S9" s="3">
        <v>1</v>
      </c>
      <c r="T9" s="3">
        <v>2</v>
      </c>
      <c r="U9" s="3">
        <v>3</v>
      </c>
      <c r="V9" s="3">
        <v>4</v>
      </c>
      <c r="W9" s="3">
        <v>5</v>
      </c>
      <c r="X9" s="3">
        <v>6</v>
      </c>
      <c r="Y9" s="3">
        <v>7</v>
      </c>
      <c r="Z9" s="3">
        <v>1</v>
      </c>
      <c r="AA9" s="3">
        <v>2</v>
      </c>
      <c r="AB9" s="3">
        <v>3</v>
      </c>
      <c r="AC9" s="3">
        <v>4</v>
      </c>
      <c r="AD9" s="3">
        <v>5</v>
      </c>
      <c r="AE9" s="3">
        <v>6</v>
      </c>
      <c r="AF9" s="3">
        <v>7</v>
      </c>
      <c r="AG9" s="3">
        <v>1</v>
      </c>
      <c r="AH9" s="3">
        <v>2</v>
      </c>
      <c r="AI9" s="3">
        <v>3</v>
      </c>
      <c r="AJ9" s="3">
        <v>4</v>
      </c>
      <c r="AK9" s="3">
        <v>5</v>
      </c>
      <c r="AL9" s="3">
        <v>6</v>
      </c>
      <c r="AM9" s="3">
        <v>1</v>
      </c>
      <c r="AN9" s="3">
        <v>2</v>
      </c>
      <c r="AO9" s="3">
        <v>3</v>
      </c>
      <c r="AP9" s="3">
        <v>4</v>
      </c>
      <c r="AQ9" s="3">
        <v>5</v>
      </c>
      <c r="AR9" s="3">
        <v>6</v>
      </c>
      <c r="AS9" s="3">
        <v>1</v>
      </c>
      <c r="AT9" s="3">
        <v>2</v>
      </c>
      <c r="AU9" s="3">
        <v>3</v>
      </c>
      <c r="AV9" s="3">
        <v>4</v>
      </c>
      <c r="AW9" s="3">
        <v>5</v>
      </c>
      <c r="AX9" s="3">
        <v>6</v>
      </c>
      <c r="AY9" s="3">
        <v>7</v>
      </c>
      <c r="AZ9" s="3">
        <v>8</v>
      </c>
      <c r="BA9" s="3">
        <v>9</v>
      </c>
      <c r="BB9" s="3">
        <v>1</v>
      </c>
      <c r="BC9" s="3">
        <v>2</v>
      </c>
      <c r="BD9" s="3">
        <v>3</v>
      </c>
      <c r="BE9" s="3">
        <v>4</v>
      </c>
      <c r="BF9" s="3">
        <v>5</v>
      </c>
      <c r="BG9" s="3">
        <v>6</v>
      </c>
      <c r="BH9" s="3">
        <v>7</v>
      </c>
      <c r="BI9" s="3">
        <v>8</v>
      </c>
      <c r="BJ9" s="3">
        <v>9</v>
      </c>
      <c r="BK9" s="3">
        <v>10</v>
      </c>
      <c r="BL9" s="3">
        <v>1</v>
      </c>
      <c r="BM9" s="3">
        <v>2</v>
      </c>
      <c r="BN9" s="3">
        <v>3</v>
      </c>
      <c r="BO9" s="3">
        <v>4</v>
      </c>
      <c r="BP9" s="3">
        <v>5</v>
      </c>
      <c r="BQ9" s="3">
        <v>6</v>
      </c>
      <c r="BR9" s="3">
        <v>7</v>
      </c>
      <c r="BS9" s="3">
        <v>8</v>
      </c>
      <c r="BT9" s="3">
        <v>9</v>
      </c>
      <c r="BU9" s="3">
        <v>1</v>
      </c>
      <c r="BV9" s="3">
        <v>2</v>
      </c>
      <c r="BW9" s="3">
        <v>3</v>
      </c>
      <c r="BX9" s="3">
        <v>4</v>
      </c>
      <c r="BY9" s="3">
        <v>5</v>
      </c>
      <c r="BZ9" s="3">
        <v>6</v>
      </c>
      <c r="CA9" s="3">
        <v>1</v>
      </c>
      <c r="CB9" s="3">
        <v>2</v>
      </c>
      <c r="CC9" s="3">
        <v>3</v>
      </c>
      <c r="CD9" s="3">
        <v>4</v>
      </c>
      <c r="CE9" s="3">
        <v>5</v>
      </c>
      <c r="CF9" s="3">
        <v>6</v>
      </c>
      <c r="CG9" s="3">
        <v>7</v>
      </c>
      <c r="CH9" s="3">
        <v>1</v>
      </c>
      <c r="CI9" s="3">
        <v>2</v>
      </c>
      <c r="CJ9" s="3">
        <v>3</v>
      </c>
      <c r="CK9" s="3">
        <v>4</v>
      </c>
      <c r="CL9" s="3">
        <v>5</v>
      </c>
      <c r="CM9" s="3">
        <v>6</v>
      </c>
      <c r="CN9" s="3">
        <v>7</v>
      </c>
      <c r="CO9" s="3">
        <v>8</v>
      </c>
    </row>
    <row r="10" spans="1:93" s="3" customFormat="1" x14ac:dyDescent="0.2">
      <c r="A10" s="16" t="s">
        <v>25</v>
      </c>
      <c r="B10" s="3" t="s">
        <v>26</v>
      </c>
      <c r="C10" s="3" t="s">
        <v>27</v>
      </c>
      <c r="D10" s="3" t="s">
        <v>28</v>
      </c>
      <c r="E10" s="3" t="s">
        <v>29</v>
      </c>
      <c r="F10" s="3" t="s">
        <v>30</v>
      </c>
      <c r="G10" s="3" t="s">
        <v>31</v>
      </c>
      <c r="H10" s="3" t="s">
        <v>32</v>
      </c>
      <c r="I10" s="3" t="s">
        <v>33</v>
      </c>
      <c r="J10" s="3" t="s">
        <v>34</v>
      </c>
      <c r="K10" s="3" t="s">
        <v>26</v>
      </c>
      <c r="L10" s="3" t="s">
        <v>35</v>
      </c>
      <c r="M10" s="3" t="s">
        <v>36</v>
      </c>
      <c r="N10" s="3" t="s">
        <v>37</v>
      </c>
      <c r="O10" s="3" t="s">
        <v>38</v>
      </c>
      <c r="P10" s="3" t="s">
        <v>39</v>
      </c>
      <c r="Q10" s="3" t="s">
        <v>40</v>
      </c>
      <c r="R10" s="3" t="s">
        <v>41</v>
      </c>
      <c r="S10" s="3" t="s">
        <v>26</v>
      </c>
      <c r="T10" s="3" t="s">
        <v>42</v>
      </c>
      <c r="U10" s="3" t="s">
        <v>43</v>
      </c>
      <c r="V10" s="3" t="s">
        <v>44</v>
      </c>
      <c r="W10" s="3" t="s">
        <v>45</v>
      </c>
      <c r="X10" s="3" t="s">
        <v>46</v>
      </c>
      <c r="Y10" s="3" t="s">
        <v>47</v>
      </c>
      <c r="Z10" s="3" t="s">
        <v>26</v>
      </c>
      <c r="AA10" s="3" t="s">
        <v>48</v>
      </c>
      <c r="AB10" s="3" t="s">
        <v>49</v>
      </c>
      <c r="AC10" s="3" t="s">
        <v>50</v>
      </c>
      <c r="AD10" s="3" t="s">
        <v>51</v>
      </c>
      <c r="AE10" s="3" t="s">
        <v>52</v>
      </c>
      <c r="AF10" s="3" t="s">
        <v>53</v>
      </c>
      <c r="AG10" s="3" t="s">
        <v>26</v>
      </c>
      <c r="AH10" s="3" t="s">
        <v>54</v>
      </c>
      <c r="AI10" s="3" t="s">
        <v>55</v>
      </c>
      <c r="AJ10" s="3" t="s">
        <v>56</v>
      </c>
      <c r="AK10" s="3" t="s">
        <v>57</v>
      </c>
      <c r="AL10" s="3" t="s">
        <v>58</v>
      </c>
      <c r="AM10" s="3" t="s">
        <v>26</v>
      </c>
      <c r="AN10" s="3" t="s">
        <v>59</v>
      </c>
      <c r="AO10" s="3" t="s">
        <v>60</v>
      </c>
      <c r="AP10" s="3" t="s">
        <v>61</v>
      </c>
      <c r="AQ10" s="3" t="s">
        <v>62</v>
      </c>
      <c r="AR10" s="3" t="s">
        <v>63</v>
      </c>
      <c r="AS10" s="3" t="s">
        <v>26</v>
      </c>
      <c r="AT10" s="3" t="s">
        <v>64</v>
      </c>
      <c r="AU10" s="3" t="s">
        <v>27</v>
      </c>
      <c r="AV10" s="3" t="s">
        <v>65</v>
      </c>
      <c r="AW10" s="3" t="s">
        <v>66</v>
      </c>
      <c r="AX10" s="3" t="s">
        <v>67</v>
      </c>
      <c r="AY10" s="3" t="s">
        <v>68</v>
      </c>
      <c r="AZ10" s="3" t="s">
        <v>46</v>
      </c>
      <c r="BA10" s="3" t="s">
        <v>69</v>
      </c>
      <c r="BB10" s="3" t="s">
        <v>26</v>
      </c>
      <c r="BC10" s="3" t="s">
        <v>70</v>
      </c>
      <c r="BD10" s="3" t="s">
        <v>71</v>
      </c>
      <c r="BE10" s="3" t="s">
        <v>72</v>
      </c>
      <c r="BF10" s="3" t="s">
        <v>73</v>
      </c>
      <c r="BG10" s="3" t="s">
        <v>74</v>
      </c>
      <c r="BH10" s="3" t="s">
        <v>75</v>
      </c>
      <c r="BI10" s="3" t="s">
        <v>76</v>
      </c>
      <c r="BJ10" s="3" t="s">
        <v>77</v>
      </c>
      <c r="BK10" s="3" t="s">
        <v>78</v>
      </c>
      <c r="BL10" s="3" t="s">
        <v>26</v>
      </c>
      <c r="BM10" s="3" t="s">
        <v>54</v>
      </c>
      <c r="BN10" s="3" t="s">
        <v>58</v>
      </c>
      <c r="BO10" s="3" t="s">
        <v>79</v>
      </c>
      <c r="BP10" s="3" t="s">
        <v>80</v>
      </c>
      <c r="BQ10" s="3" t="s">
        <v>81</v>
      </c>
      <c r="BR10" s="3" t="s">
        <v>82</v>
      </c>
      <c r="BS10" s="3" t="s">
        <v>83</v>
      </c>
      <c r="BT10" s="3" t="s">
        <v>84</v>
      </c>
      <c r="BU10" s="3" t="s">
        <v>26</v>
      </c>
      <c r="BV10" s="3" t="s">
        <v>85</v>
      </c>
      <c r="BW10" s="3" t="s">
        <v>86</v>
      </c>
      <c r="BX10" s="3" t="s">
        <v>82</v>
      </c>
      <c r="BY10" s="3" t="s">
        <v>78</v>
      </c>
      <c r="BZ10" s="3" t="s">
        <v>54</v>
      </c>
      <c r="CA10" s="3" t="s">
        <v>26</v>
      </c>
      <c r="CB10" s="3" t="s">
        <v>87</v>
      </c>
      <c r="CC10" s="3" t="s">
        <v>88</v>
      </c>
      <c r="CD10" s="3" t="s">
        <v>58</v>
      </c>
      <c r="CE10" s="3" t="s">
        <v>89</v>
      </c>
      <c r="CF10" s="3" t="s">
        <v>90</v>
      </c>
      <c r="CG10" s="3" t="s">
        <v>91</v>
      </c>
      <c r="CH10" s="3" t="s">
        <v>26</v>
      </c>
      <c r="CI10" s="3" t="s">
        <v>92</v>
      </c>
      <c r="CJ10" s="3" t="s">
        <v>93</v>
      </c>
      <c r="CK10" s="3" t="s">
        <v>94</v>
      </c>
      <c r="CL10" s="3" t="s">
        <v>95</v>
      </c>
      <c r="CM10" s="3" t="s">
        <v>96</v>
      </c>
      <c r="CN10" s="3" t="s">
        <v>97</v>
      </c>
      <c r="CO10" s="3" t="s">
        <v>98</v>
      </c>
    </row>
    <row r="11" spans="1:93" s="3" customFormat="1" x14ac:dyDescent="0.2">
      <c r="A11" s="16" t="s">
        <v>99</v>
      </c>
      <c r="B11" s="3" t="s">
        <v>100</v>
      </c>
      <c r="C11" s="3" t="s">
        <v>101</v>
      </c>
      <c r="D11" s="3" t="s">
        <v>102</v>
      </c>
      <c r="E11" s="3" t="s">
        <v>103</v>
      </c>
      <c r="F11" s="3" t="s">
        <v>104</v>
      </c>
      <c r="G11" s="3" t="s">
        <v>105</v>
      </c>
      <c r="H11" s="3" t="s">
        <v>106</v>
      </c>
      <c r="I11" s="3" t="s">
        <v>107</v>
      </c>
      <c r="J11" s="3" t="s">
        <v>108</v>
      </c>
      <c r="K11" s="3" t="s">
        <v>100</v>
      </c>
      <c r="L11" s="3" t="s">
        <v>109</v>
      </c>
      <c r="M11" s="3" t="s">
        <v>110</v>
      </c>
      <c r="N11" s="3" t="s">
        <v>111</v>
      </c>
      <c r="O11" s="3" t="s">
        <v>103</v>
      </c>
      <c r="P11" s="3" t="s">
        <v>112</v>
      </c>
      <c r="Q11" s="3" t="s">
        <v>113</v>
      </c>
      <c r="R11" s="3" t="s">
        <v>114</v>
      </c>
      <c r="S11" s="3" t="s">
        <v>100</v>
      </c>
      <c r="T11" s="3" t="s">
        <v>115</v>
      </c>
      <c r="U11" s="3" t="s">
        <v>109</v>
      </c>
      <c r="V11" s="3" t="s">
        <v>112</v>
      </c>
      <c r="W11" s="3" t="s">
        <v>116</v>
      </c>
      <c r="X11" s="3" t="s">
        <v>109</v>
      </c>
      <c r="Y11" s="3" t="s">
        <v>116</v>
      </c>
      <c r="Z11" s="3" t="s">
        <v>100</v>
      </c>
      <c r="AA11" s="3" t="s">
        <v>117</v>
      </c>
      <c r="AB11" s="3" t="s">
        <v>118</v>
      </c>
      <c r="AC11" s="3" t="s">
        <v>119</v>
      </c>
      <c r="AD11" s="3" t="s">
        <v>103</v>
      </c>
      <c r="AE11" s="3" t="s">
        <v>120</v>
      </c>
      <c r="AF11" s="3" t="s">
        <v>121</v>
      </c>
      <c r="AG11" s="3" t="s">
        <v>100</v>
      </c>
      <c r="AH11" s="3" t="s">
        <v>103</v>
      </c>
      <c r="AI11" s="3" t="s">
        <v>103</v>
      </c>
      <c r="AJ11" s="3" t="s">
        <v>103</v>
      </c>
      <c r="AK11" s="3" t="s">
        <v>122</v>
      </c>
      <c r="AL11" s="3" t="s">
        <v>103</v>
      </c>
      <c r="AM11" s="3" t="s">
        <v>100</v>
      </c>
      <c r="AN11" s="3" t="s">
        <v>103</v>
      </c>
      <c r="AO11" s="3" t="s">
        <v>103</v>
      </c>
      <c r="AP11" s="3" t="s">
        <v>123</v>
      </c>
      <c r="AQ11" s="3" t="s">
        <v>103</v>
      </c>
      <c r="AR11" s="3" t="s">
        <v>116</v>
      </c>
      <c r="AS11" s="3" t="s">
        <v>100</v>
      </c>
      <c r="AT11" s="3" t="s">
        <v>124</v>
      </c>
      <c r="AU11" s="3" t="s">
        <v>125</v>
      </c>
      <c r="AV11" s="3" t="s">
        <v>103</v>
      </c>
      <c r="AW11" s="3" t="s">
        <v>113</v>
      </c>
      <c r="AX11" s="3" t="s">
        <v>126</v>
      </c>
      <c r="AY11" s="3" t="s">
        <v>103</v>
      </c>
      <c r="AZ11" s="3" t="s">
        <v>127</v>
      </c>
      <c r="BA11" s="3" t="s">
        <v>116</v>
      </c>
      <c r="BB11" s="3" t="s">
        <v>100</v>
      </c>
      <c r="BC11" s="3" t="s">
        <v>103</v>
      </c>
      <c r="BD11" s="3" t="s">
        <v>103</v>
      </c>
      <c r="BE11" s="3" t="s">
        <v>128</v>
      </c>
      <c r="BF11" s="3" t="s">
        <v>103</v>
      </c>
      <c r="BG11" s="3" t="s">
        <v>129</v>
      </c>
      <c r="BH11" s="3" t="s">
        <v>130</v>
      </c>
      <c r="BI11" s="3" t="s">
        <v>100</v>
      </c>
      <c r="BJ11" s="3" t="s">
        <v>103</v>
      </c>
      <c r="BK11" s="3" t="s">
        <v>131</v>
      </c>
      <c r="BL11" s="3" t="s">
        <v>100</v>
      </c>
      <c r="BM11" s="3" t="s">
        <v>132</v>
      </c>
      <c r="BN11" s="3" t="s">
        <v>133</v>
      </c>
      <c r="BO11" s="3" t="s">
        <v>103</v>
      </c>
      <c r="BP11" s="3" t="s">
        <v>103</v>
      </c>
      <c r="BQ11" s="3" t="s">
        <v>103</v>
      </c>
      <c r="BR11" s="3" t="s">
        <v>134</v>
      </c>
      <c r="BS11" s="3" t="s">
        <v>103</v>
      </c>
      <c r="BT11" s="3" t="s">
        <v>135</v>
      </c>
      <c r="BU11" s="3" t="s">
        <v>100</v>
      </c>
      <c r="BV11" s="3" t="s">
        <v>136</v>
      </c>
      <c r="BW11" s="3" t="s">
        <v>137</v>
      </c>
      <c r="BX11" s="3" t="s">
        <v>134</v>
      </c>
      <c r="BY11" s="3" t="s">
        <v>131</v>
      </c>
      <c r="BZ11" s="3" t="s">
        <v>138</v>
      </c>
      <c r="CA11" s="3" t="s">
        <v>100</v>
      </c>
      <c r="CB11" s="3" t="s">
        <v>139</v>
      </c>
      <c r="CC11" s="3" t="s">
        <v>100</v>
      </c>
      <c r="CD11" s="3" t="s">
        <v>140</v>
      </c>
      <c r="CE11" s="3" t="s">
        <v>103</v>
      </c>
      <c r="CF11" s="3" t="s">
        <v>141</v>
      </c>
      <c r="CG11" s="3" t="s">
        <v>142</v>
      </c>
      <c r="CH11" s="3" t="s">
        <v>100</v>
      </c>
      <c r="CI11" s="3" t="s">
        <v>143</v>
      </c>
      <c r="CJ11" s="3" t="s">
        <v>103</v>
      </c>
      <c r="CK11" s="3" t="s">
        <v>103</v>
      </c>
      <c r="CL11" s="3" t="s">
        <v>103</v>
      </c>
      <c r="CM11" s="3" t="s">
        <v>144</v>
      </c>
      <c r="CN11" s="3" t="s">
        <v>145</v>
      </c>
      <c r="CO11" s="3" t="s">
        <v>146</v>
      </c>
    </row>
    <row r="12" spans="1:93" s="3" customFormat="1" x14ac:dyDescent="0.2">
      <c r="A12" s="17"/>
      <c r="C12" s="3" t="s">
        <v>147</v>
      </c>
      <c r="D12" s="3" t="s">
        <v>148</v>
      </c>
      <c r="E12" s="3" t="s">
        <v>149</v>
      </c>
      <c r="F12" s="3" t="s">
        <v>150</v>
      </c>
      <c r="G12" s="3" t="s">
        <v>151</v>
      </c>
      <c r="H12" s="3" t="s">
        <v>152</v>
      </c>
      <c r="I12" s="3" t="s">
        <v>153</v>
      </c>
      <c r="J12" s="3" t="s">
        <v>154</v>
      </c>
      <c r="L12" s="3" t="s">
        <v>155</v>
      </c>
      <c r="M12" s="3" t="s">
        <v>156</v>
      </c>
      <c r="N12" s="3" t="s">
        <v>157</v>
      </c>
      <c r="O12" s="3" t="s">
        <v>149</v>
      </c>
      <c r="P12" s="3" t="s">
        <v>158</v>
      </c>
      <c r="Q12" s="3" t="s">
        <v>123</v>
      </c>
      <c r="R12" s="3" t="s">
        <v>159</v>
      </c>
      <c r="T12" s="3" t="s">
        <v>160</v>
      </c>
      <c r="U12" s="3" t="s">
        <v>161</v>
      </c>
      <c r="V12" s="3" t="s">
        <v>158</v>
      </c>
      <c r="W12" s="3" t="s">
        <v>162</v>
      </c>
      <c r="X12" s="3" t="s">
        <v>161</v>
      </c>
      <c r="Y12" s="3" t="s">
        <v>163</v>
      </c>
      <c r="AA12" s="3" t="s">
        <v>164</v>
      </c>
      <c r="AB12" s="3" t="s">
        <v>165</v>
      </c>
      <c r="AC12" s="3" t="s">
        <v>166</v>
      </c>
      <c r="AD12" s="3" t="s">
        <v>149</v>
      </c>
      <c r="AE12" s="3" t="s">
        <v>167</v>
      </c>
      <c r="AF12" s="3" t="s">
        <v>168</v>
      </c>
      <c r="AH12" s="3" t="s">
        <v>149</v>
      </c>
      <c r="AI12" s="3" t="s">
        <v>149</v>
      </c>
      <c r="AJ12" s="3" t="s">
        <v>149</v>
      </c>
      <c r="AK12" s="3" t="s">
        <v>169</v>
      </c>
      <c r="AL12" s="3" t="s">
        <v>149</v>
      </c>
      <c r="AN12" s="3" t="s">
        <v>149</v>
      </c>
      <c r="AO12" s="3" t="s">
        <v>149</v>
      </c>
      <c r="AP12" s="3" t="s">
        <v>170</v>
      </c>
      <c r="AQ12" s="3" t="s">
        <v>149</v>
      </c>
      <c r="AR12" s="3" t="s">
        <v>171</v>
      </c>
      <c r="AT12" s="3" t="s">
        <v>172</v>
      </c>
      <c r="AU12" s="3" t="s">
        <v>173</v>
      </c>
      <c r="AV12" s="3" t="s">
        <v>149</v>
      </c>
      <c r="AW12" s="3" t="s">
        <v>123</v>
      </c>
      <c r="AX12" s="3" t="s">
        <v>174</v>
      </c>
      <c r="AY12" s="3" t="s">
        <v>149</v>
      </c>
      <c r="AZ12" s="3" t="s">
        <v>175</v>
      </c>
      <c r="BA12" s="3" t="s">
        <v>163</v>
      </c>
      <c r="BC12" s="3" t="s">
        <v>149</v>
      </c>
      <c r="BD12" s="3" t="s">
        <v>149</v>
      </c>
      <c r="BE12" s="3" t="s">
        <v>113</v>
      </c>
      <c r="BF12" s="3" t="s">
        <v>149</v>
      </c>
      <c r="BG12" s="3" t="s">
        <v>176</v>
      </c>
      <c r="BH12" s="3" t="s">
        <v>177</v>
      </c>
      <c r="BJ12" s="3" t="s">
        <v>149</v>
      </c>
      <c r="BK12" s="3" t="s">
        <v>178</v>
      </c>
      <c r="BM12" s="3" t="s">
        <v>179</v>
      </c>
      <c r="BN12" s="3" t="s">
        <v>180</v>
      </c>
      <c r="BO12" s="3" t="s">
        <v>149</v>
      </c>
      <c r="BP12" s="3" t="s">
        <v>149</v>
      </c>
      <c r="BQ12" s="3" t="s">
        <v>149</v>
      </c>
      <c r="BR12" s="3" t="s">
        <v>181</v>
      </c>
      <c r="BS12" s="3" t="s">
        <v>149</v>
      </c>
      <c r="BT12" s="3" t="s">
        <v>182</v>
      </c>
      <c r="BV12" s="3" t="s">
        <v>183</v>
      </c>
      <c r="BW12" s="3" t="s">
        <v>113</v>
      </c>
      <c r="BX12" s="3" t="s">
        <v>184</v>
      </c>
      <c r="BY12" s="3" t="s">
        <v>178</v>
      </c>
      <c r="BZ12" s="3" t="s">
        <v>185</v>
      </c>
      <c r="CB12" s="3" t="s">
        <v>186</v>
      </c>
      <c r="CD12" s="3" t="s">
        <v>187</v>
      </c>
      <c r="CE12" s="3" t="s">
        <v>149</v>
      </c>
      <c r="CF12" s="3" t="s">
        <v>188</v>
      </c>
      <c r="CG12" s="3" t="s">
        <v>189</v>
      </c>
      <c r="CI12" s="3" t="s">
        <v>190</v>
      </c>
      <c r="CJ12" s="3" t="s">
        <v>149</v>
      </c>
      <c r="CK12" s="3" t="s">
        <v>149</v>
      </c>
      <c r="CL12" s="3" t="s">
        <v>149</v>
      </c>
      <c r="CM12" s="3" t="s">
        <v>191</v>
      </c>
      <c r="CN12" s="3" t="s">
        <v>192</v>
      </c>
      <c r="CO12" s="3" t="s">
        <v>193</v>
      </c>
    </row>
    <row r="13" spans="1:93" s="3" customFormat="1" x14ac:dyDescent="0.2">
      <c r="A13" s="17"/>
      <c r="C13" s="3" t="s">
        <v>194</v>
      </c>
      <c r="D13" s="3" t="s">
        <v>195</v>
      </c>
      <c r="F13" s="3" t="s">
        <v>196</v>
      </c>
      <c r="G13" s="3" t="s">
        <v>197</v>
      </c>
      <c r="I13" s="3" t="s">
        <v>198</v>
      </c>
      <c r="J13" s="3" t="s">
        <v>199</v>
      </c>
      <c r="L13" s="3" t="s">
        <v>200</v>
      </c>
      <c r="M13" s="3" t="s">
        <v>201</v>
      </c>
      <c r="N13" s="3" t="s">
        <v>202</v>
      </c>
      <c r="Q13" s="3" t="s">
        <v>162</v>
      </c>
      <c r="R13" s="3" t="s">
        <v>116</v>
      </c>
      <c r="T13" s="3" t="s">
        <v>203</v>
      </c>
      <c r="U13" s="3" t="s">
        <v>204</v>
      </c>
      <c r="W13" s="3" t="s">
        <v>205</v>
      </c>
      <c r="X13" s="3" t="s">
        <v>206</v>
      </c>
      <c r="Y13" s="3" t="s">
        <v>207</v>
      </c>
      <c r="AB13" s="3" t="s">
        <v>208</v>
      </c>
      <c r="AC13" s="3" t="s">
        <v>209</v>
      </c>
      <c r="AE13" s="3" t="s">
        <v>210</v>
      </c>
      <c r="AF13" s="3" t="s">
        <v>211</v>
      </c>
      <c r="AK13" s="3" t="s">
        <v>212</v>
      </c>
      <c r="AP13" s="3" t="s">
        <v>213</v>
      </c>
      <c r="AR13" s="3" t="s">
        <v>162</v>
      </c>
      <c r="AT13" s="3" t="s">
        <v>186</v>
      </c>
      <c r="AW13" s="3" t="s">
        <v>214</v>
      </c>
      <c r="AX13" s="3" t="s">
        <v>113</v>
      </c>
      <c r="BA13" s="3" t="s">
        <v>207</v>
      </c>
      <c r="BG13" s="3" t="s">
        <v>215</v>
      </c>
      <c r="BH13" s="3" t="s">
        <v>216</v>
      </c>
      <c r="BK13" s="3" t="s">
        <v>217</v>
      </c>
      <c r="BM13" s="3" t="s">
        <v>218</v>
      </c>
      <c r="BN13" s="3" t="s">
        <v>219</v>
      </c>
      <c r="BW13" s="3" t="s">
        <v>220</v>
      </c>
      <c r="BX13" s="3" t="s">
        <v>181</v>
      </c>
      <c r="BY13" s="3" t="s">
        <v>217</v>
      </c>
      <c r="BZ13" s="3" t="s">
        <v>221</v>
      </c>
      <c r="CD13" s="3" t="s">
        <v>222</v>
      </c>
      <c r="CF13" s="3" t="s">
        <v>223</v>
      </c>
      <c r="CG13" s="3" t="s">
        <v>224</v>
      </c>
      <c r="CI13" s="3" t="s">
        <v>225</v>
      </c>
      <c r="CM13" s="3" t="s">
        <v>226</v>
      </c>
      <c r="CO13" s="3" t="s">
        <v>227</v>
      </c>
    </row>
    <row r="14" spans="1:93" s="3" customFormat="1" x14ac:dyDescent="0.2">
      <c r="A14" s="17"/>
      <c r="C14" s="3" t="s">
        <v>228</v>
      </c>
      <c r="D14" s="3" t="s">
        <v>229</v>
      </c>
      <c r="F14" s="3" t="s">
        <v>230</v>
      </c>
      <c r="G14" s="3" t="s">
        <v>231</v>
      </c>
      <c r="I14" s="3" t="s">
        <v>232</v>
      </c>
      <c r="J14" s="3" t="s">
        <v>233</v>
      </c>
      <c r="L14" s="3" t="s">
        <v>234</v>
      </c>
      <c r="N14" s="3" t="s">
        <v>235</v>
      </c>
      <c r="Q14" s="3" t="s">
        <v>214</v>
      </c>
      <c r="R14" s="3" t="s">
        <v>236</v>
      </c>
      <c r="T14" s="3" t="s">
        <v>237</v>
      </c>
      <c r="U14" s="3" t="s">
        <v>206</v>
      </c>
      <c r="X14" s="3" t="s">
        <v>238</v>
      </c>
      <c r="Y14" s="3" t="s">
        <v>205</v>
      </c>
      <c r="AB14" s="3" t="s">
        <v>239</v>
      </c>
      <c r="AE14" s="3" t="s">
        <v>240</v>
      </c>
      <c r="AF14" s="3" t="s">
        <v>241</v>
      </c>
      <c r="AK14" s="3" t="s">
        <v>242</v>
      </c>
      <c r="AP14" s="3" t="s">
        <v>243</v>
      </c>
      <c r="AR14" s="3" t="s">
        <v>244</v>
      </c>
      <c r="AT14" s="3" t="s">
        <v>245</v>
      </c>
      <c r="AW14" s="3" t="s">
        <v>246</v>
      </c>
      <c r="AX14" s="3" t="s">
        <v>247</v>
      </c>
      <c r="BA14" s="3" t="s">
        <v>205</v>
      </c>
      <c r="BG14" s="3" t="s">
        <v>248</v>
      </c>
      <c r="BH14" s="3" t="s">
        <v>249</v>
      </c>
      <c r="BM14" s="3" t="s">
        <v>250</v>
      </c>
      <c r="BN14" s="3" t="s">
        <v>251</v>
      </c>
      <c r="BW14" s="3" t="s">
        <v>252</v>
      </c>
      <c r="BZ14" s="3" t="s">
        <v>253</v>
      </c>
      <c r="CD14" s="3" t="s">
        <v>254</v>
      </c>
      <c r="CF14" s="3" t="s">
        <v>255</v>
      </c>
      <c r="CG14" s="3" t="s">
        <v>256</v>
      </c>
      <c r="CI14" s="3" t="s">
        <v>257</v>
      </c>
      <c r="CM14" s="3" t="s">
        <v>258</v>
      </c>
    </row>
    <row r="15" spans="1:93" s="3" customFormat="1" x14ac:dyDescent="0.2">
      <c r="A15" s="17"/>
      <c r="C15" s="3" t="s">
        <v>259</v>
      </c>
      <c r="F15" s="3" t="s">
        <v>260</v>
      </c>
      <c r="G15" s="3" t="s">
        <v>261</v>
      </c>
      <c r="I15" s="3" t="s">
        <v>262</v>
      </c>
      <c r="J15" s="3" t="s">
        <v>263</v>
      </c>
      <c r="L15" s="3" t="s">
        <v>264</v>
      </c>
      <c r="Q15" s="3" t="s">
        <v>246</v>
      </c>
      <c r="R15" s="3" t="s">
        <v>205</v>
      </c>
      <c r="T15" s="3" t="s">
        <v>265</v>
      </c>
      <c r="U15" s="3" t="s">
        <v>234</v>
      </c>
      <c r="X15" s="3" t="s">
        <v>175</v>
      </c>
      <c r="Y15" s="3" t="s">
        <v>266</v>
      </c>
      <c r="AB15" s="3" t="s">
        <v>125</v>
      </c>
      <c r="AE15" s="3" t="s">
        <v>267</v>
      </c>
      <c r="AF15" s="3" t="s">
        <v>268</v>
      </c>
      <c r="AK15" s="3" t="s">
        <v>269</v>
      </c>
      <c r="AR15" s="3" t="s">
        <v>270</v>
      </c>
      <c r="AT15" s="3" t="s">
        <v>261</v>
      </c>
      <c r="BA15" s="3" t="s">
        <v>266</v>
      </c>
      <c r="BG15" s="3" t="s">
        <v>271</v>
      </c>
      <c r="BH15" s="3" t="s">
        <v>272</v>
      </c>
      <c r="BM15" s="3" t="s">
        <v>273</v>
      </c>
      <c r="CD15" s="3" t="s">
        <v>274</v>
      </c>
      <c r="CF15" s="3" t="s">
        <v>275</v>
      </c>
      <c r="CI15" s="3" t="s">
        <v>276</v>
      </c>
      <c r="CM15" s="3" t="s">
        <v>277</v>
      </c>
    </row>
    <row r="16" spans="1:93" s="3" customFormat="1" x14ac:dyDescent="0.2">
      <c r="A16" s="17"/>
      <c r="F16" s="3" t="s">
        <v>186</v>
      </c>
      <c r="G16" s="3" t="s">
        <v>278</v>
      </c>
      <c r="I16" s="3" t="s">
        <v>279</v>
      </c>
      <c r="J16" s="3" t="s">
        <v>280</v>
      </c>
      <c r="L16" s="3" t="s">
        <v>175</v>
      </c>
      <c r="Q16" s="3" t="s">
        <v>281</v>
      </c>
      <c r="R16" s="3" t="s">
        <v>282</v>
      </c>
      <c r="U16" s="3" t="s">
        <v>238</v>
      </c>
      <c r="AB16" s="3" t="s">
        <v>283</v>
      </c>
      <c r="AE16" s="3" t="s">
        <v>284</v>
      </c>
      <c r="AF16" s="3" t="s">
        <v>285</v>
      </c>
      <c r="AK16" s="3" t="s">
        <v>286</v>
      </c>
      <c r="AT16" s="3" t="s">
        <v>134</v>
      </c>
      <c r="BG16" s="3" t="s">
        <v>287</v>
      </c>
      <c r="BH16" s="3" t="s">
        <v>288</v>
      </c>
      <c r="BM16" s="3" t="s">
        <v>289</v>
      </c>
      <c r="CD16" s="3" t="s">
        <v>290</v>
      </c>
      <c r="CF16" s="3" t="s">
        <v>291</v>
      </c>
      <c r="CI16" s="3" t="s">
        <v>292</v>
      </c>
      <c r="CM16" s="3" t="s">
        <v>293</v>
      </c>
    </row>
    <row r="17" spans="1:91" s="3" customFormat="1" x14ac:dyDescent="0.2">
      <c r="A17" s="17"/>
      <c r="F17" s="3" t="s">
        <v>134</v>
      </c>
      <c r="G17" s="3" t="s">
        <v>294</v>
      </c>
      <c r="I17" s="3" t="s">
        <v>295</v>
      </c>
      <c r="J17" s="3" t="s">
        <v>296</v>
      </c>
      <c r="L17" s="3" t="s">
        <v>297</v>
      </c>
      <c r="Q17" s="3" t="s">
        <v>298</v>
      </c>
      <c r="U17" s="3" t="s">
        <v>175</v>
      </c>
      <c r="AF17" s="3" t="s">
        <v>299</v>
      </c>
      <c r="AT17" s="3" t="s">
        <v>300</v>
      </c>
      <c r="BG17" s="3" t="s">
        <v>301</v>
      </c>
      <c r="BM17" s="3" t="s">
        <v>302</v>
      </c>
      <c r="CD17" s="3" t="s">
        <v>303</v>
      </c>
      <c r="CF17" s="3" t="s">
        <v>304</v>
      </c>
      <c r="CI17" s="3" t="s">
        <v>305</v>
      </c>
      <c r="CM17" s="3" t="s">
        <v>135</v>
      </c>
    </row>
    <row r="18" spans="1:91" s="3" customFormat="1" x14ac:dyDescent="0.2">
      <c r="A18" s="17"/>
      <c r="F18" s="3" t="s">
        <v>306</v>
      </c>
      <c r="G18" s="3" t="s">
        <v>307</v>
      </c>
      <c r="I18" s="3" t="s">
        <v>308</v>
      </c>
      <c r="J18" s="3" t="s">
        <v>259</v>
      </c>
      <c r="L18" s="3" t="s">
        <v>309</v>
      </c>
      <c r="AF18" s="3" t="s">
        <v>310</v>
      </c>
      <c r="AT18" s="3" t="s">
        <v>113</v>
      </c>
      <c r="BG18" s="3" t="s">
        <v>311</v>
      </c>
      <c r="BM18" s="3" t="s">
        <v>312</v>
      </c>
      <c r="CF18" s="3" t="s">
        <v>313</v>
      </c>
      <c r="CI18" s="3" t="s">
        <v>314</v>
      </c>
      <c r="CM18" s="3" t="s">
        <v>315</v>
      </c>
    </row>
    <row r="19" spans="1:91" s="3" customFormat="1" x14ac:dyDescent="0.2">
      <c r="A19" s="17"/>
      <c r="F19" s="3" t="s">
        <v>128</v>
      </c>
      <c r="G19" s="3" t="s">
        <v>316</v>
      </c>
      <c r="I19" s="3" t="s">
        <v>317</v>
      </c>
      <c r="J19" s="3" t="s">
        <v>318</v>
      </c>
      <c r="L19" s="3" t="s">
        <v>319</v>
      </c>
      <c r="AT19" s="3" t="s">
        <v>320</v>
      </c>
      <c r="BG19" s="3" t="s">
        <v>321</v>
      </c>
      <c r="BM19" s="3" t="s">
        <v>322</v>
      </c>
      <c r="CF19" s="3" t="s">
        <v>323</v>
      </c>
      <c r="CI19" s="3" t="s">
        <v>324</v>
      </c>
      <c r="CM19" s="3" t="s">
        <v>252</v>
      </c>
    </row>
    <row r="20" spans="1:91" s="3" customFormat="1" x14ac:dyDescent="0.2">
      <c r="A20" s="17"/>
      <c r="F20" s="3" t="s">
        <v>325</v>
      </c>
      <c r="G20" s="3" t="s">
        <v>326</v>
      </c>
      <c r="I20" s="3" t="s">
        <v>327</v>
      </c>
      <c r="J20" s="3" t="s">
        <v>328</v>
      </c>
      <c r="L20" s="3" t="s">
        <v>329</v>
      </c>
      <c r="AT20" s="3" t="s">
        <v>330</v>
      </c>
      <c r="BG20" s="3" t="s">
        <v>331</v>
      </c>
      <c r="BM20" s="3" t="s">
        <v>332</v>
      </c>
      <c r="CF20" s="3" t="s">
        <v>333</v>
      </c>
      <c r="CI20" s="3" t="s">
        <v>334</v>
      </c>
    </row>
    <row r="21" spans="1:91" s="3" customFormat="1" x14ac:dyDescent="0.2">
      <c r="A21" s="17"/>
      <c r="F21" s="3" t="s">
        <v>335</v>
      </c>
      <c r="I21" s="3" t="s">
        <v>336</v>
      </c>
      <c r="J21" s="3" t="s">
        <v>337</v>
      </c>
      <c r="L21" s="3" t="s">
        <v>338</v>
      </c>
      <c r="AT21" s="3" t="s">
        <v>339</v>
      </c>
      <c r="BM21" s="3" t="s">
        <v>340</v>
      </c>
      <c r="CF21" s="3" t="s">
        <v>341</v>
      </c>
      <c r="CI21" s="3" t="s">
        <v>342</v>
      </c>
    </row>
    <row r="22" spans="1:91" s="3" customFormat="1" x14ac:dyDescent="0.2">
      <c r="A22" s="17"/>
      <c r="F22" s="3" t="s">
        <v>343</v>
      </c>
      <c r="I22" s="3" t="s">
        <v>344</v>
      </c>
      <c r="L22" s="3" t="s">
        <v>345</v>
      </c>
      <c r="BM22" s="3" t="s">
        <v>346</v>
      </c>
      <c r="CF22" s="3" t="s">
        <v>347</v>
      </c>
      <c r="CI22" s="3" t="s">
        <v>348</v>
      </c>
    </row>
    <row r="23" spans="1:91" s="3" customFormat="1" x14ac:dyDescent="0.2">
      <c r="A23" s="17"/>
      <c r="F23" s="3" t="s">
        <v>162</v>
      </c>
      <c r="I23" s="3" t="s">
        <v>188</v>
      </c>
      <c r="BM23" s="3" t="s">
        <v>349</v>
      </c>
      <c r="CI23" s="3" t="s">
        <v>350</v>
      </c>
    </row>
    <row r="24" spans="1:91" s="3" customFormat="1" x14ac:dyDescent="0.2">
      <c r="A24" s="17"/>
      <c r="I24" s="3" t="s">
        <v>351</v>
      </c>
      <c r="BM24" s="3" t="s">
        <v>352</v>
      </c>
      <c r="CI24" s="3" t="s">
        <v>353</v>
      </c>
    </row>
    <row r="25" spans="1:91" s="3" customFormat="1" x14ac:dyDescent="0.2">
      <c r="A25" s="17"/>
      <c r="I25" s="3" t="s">
        <v>354</v>
      </c>
      <c r="BM25" s="3" t="s">
        <v>355</v>
      </c>
      <c r="CI25" s="3" t="s">
        <v>356</v>
      </c>
    </row>
    <row r="26" spans="1:91" s="3" customFormat="1" x14ac:dyDescent="0.2">
      <c r="A26" s="17"/>
      <c r="I26" s="3" t="s">
        <v>357</v>
      </c>
      <c r="BM26" s="3" t="s">
        <v>358</v>
      </c>
      <c r="CI26" s="3" t="s">
        <v>359</v>
      </c>
    </row>
    <row r="27" spans="1:91" s="3" customFormat="1" x14ac:dyDescent="0.2">
      <c r="A27" s="17"/>
      <c r="I27" s="3" t="s">
        <v>360</v>
      </c>
      <c r="BM27" s="3" t="s">
        <v>361</v>
      </c>
      <c r="CI27" s="3" t="s">
        <v>362</v>
      </c>
    </row>
    <row r="28" spans="1:91" s="3" customFormat="1" x14ac:dyDescent="0.2">
      <c r="A28" s="17"/>
      <c r="BM28" s="3" t="s">
        <v>363</v>
      </c>
      <c r="CI28" s="3" t="s">
        <v>364</v>
      </c>
    </row>
    <row r="29" spans="1:91" s="3" customFormat="1" x14ac:dyDescent="0.2">
      <c r="A29" s="17"/>
      <c r="BM29" s="3" t="s">
        <v>365</v>
      </c>
      <c r="CI29" s="3" t="s">
        <v>366</v>
      </c>
    </row>
    <row r="30" spans="1:91" s="3" customFormat="1" x14ac:dyDescent="0.2">
      <c r="A30" s="17"/>
      <c r="BM30" s="3" t="s">
        <v>367</v>
      </c>
      <c r="CI30" s="3" t="s">
        <v>368</v>
      </c>
    </row>
    <row r="31" spans="1:91" s="3" customFormat="1" x14ac:dyDescent="0.2">
      <c r="A31" s="17"/>
      <c r="BM31" s="3" t="s">
        <v>369</v>
      </c>
      <c r="CI31" s="3" t="s">
        <v>370</v>
      </c>
    </row>
    <row r="32" spans="1:91" s="3" customFormat="1" x14ac:dyDescent="0.2">
      <c r="A32" s="17"/>
      <c r="BM32" s="3" t="s">
        <v>371</v>
      </c>
      <c r="CI32" s="3" t="s">
        <v>372</v>
      </c>
    </row>
    <row r="33" spans="1:87" s="3" customFormat="1" x14ac:dyDescent="0.2">
      <c r="A33" s="17"/>
      <c r="BM33" s="3" t="s">
        <v>373</v>
      </c>
      <c r="CI33" s="3" t="s">
        <v>374</v>
      </c>
    </row>
    <row r="34" spans="1:87" s="3" customFormat="1" x14ac:dyDescent="0.2">
      <c r="A34" s="17"/>
      <c r="BM34" s="3" t="s">
        <v>375</v>
      </c>
      <c r="CI34" s="3" t="s">
        <v>376</v>
      </c>
    </row>
    <row r="35" spans="1:87" s="3" customFormat="1" x14ac:dyDescent="0.2">
      <c r="A35" s="17"/>
      <c r="BM35" s="3" t="s">
        <v>377</v>
      </c>
      <c r="CI35" s="3" t="s">
        <v>378</v>
      </c>
    </row>
    <row r="36" spans="1:87" s="3" customFormat="1" x14ac:dyDescent="0.2">
      <c r="A36" s="17"/>
      <c r="BM36" s="3" t="s">
        <v>379</v>
      </c>
      <c r="CI36" s="3" t="s">
        <v>380</v>
      </c>
    </row>
    <row r="37" spans="1:87" s="3" customFormat="1" x14ac:dyDescent="0.2">
      <c r="A37" s="17"/>
      <c r="BM37" s="3" t="s">
        <v>381</v>
      </c>
      <c r="CI37" s="3" t="s">
        <v>382</v>
      </c>
    </row>
    <row r="38" spans="1:87" s="3" customFormat="1" x14ac:dyDescent="0.2">
      <c r="A38" s="17"/>
      <c r="BM38" s="3" t="s">
        <v>383</v>
      </c>
      <c r="CI38" s="3" t="s">
        <v>384</v>
      </c>
    </row>
    <row r="39" spans="1:87" s="3" customFormat="1" x14ac:dyDescent="0.2">
      <c r="A39" s="17"/>
      <c r="BM39" s="3" t="s">
        <v>385</v>
      </c>
      <c r="CI39" s="3" t="s">
        <v>386</v>
      </c>
    </row>
    <row r="40" spans="1:87" s="3" customFormat="1" x14ac:dyDescent="0.2">
      <c r="A40" s="17"/>
      <c r="BM40" s="3" t="s">
        <v>387</v>
      </c>
      <c r="CI40" s="3" t="s">
        <v>388</v>
      </c>
    </row>
    <row r="41" spans="1:87" s="3" customFormat="1" x14ac:dyDescent="0.2">
      <c r="A41" s="17"/>
      <c r="BM41" s="3" t="s">
        <v>389</v>
      </c>
      <c r="CI41" s="3" t="s">
        <v>390</v>
      </c>
    </row>
    <row r="42" spans="1:87" s="3" customFormat="1" x14ac:dyDescent="0.2">
      <c r="A42" s="17"/>
      <c r="BM42" s="3" t="s">
        <v>391</v>
      </c>
      <c r="CI42" s="3" t="s">
        <v>392</v>
      </c>
    </row>
    <row r="43" spans="1:87" s="3" customFormat="1" x14ac:dyDescent="0.2">
      <c r="A43" s="17"/>
      <c r="BM43" s="3" t="s">
        <v>393</v>
      </c>
      <c r="CI43" s="3" t="s">
        <v>394</v>
      </c>
    </row>
    <row r="44" spans="1:87" s="3" customFormat="1" x14ac:dyDescent="0.2">
      <c r="A44" s="17"/>
      <c r="BM44" s="3" t="s">
        <v>395</v>
      </c>
      <c r="CI44" s="3" t="s">
        <v>396</v>
      </c>
    </row>
    <row r="45" spans="1:87" s="3" customFormat="1" x14ac:dyDescent="0.2">
      <c r="A45" s="17"/>
      <c r="BM45" s="3" t="s">
        <v>397</v>
      </c>
      <c r="CI45" s="3" t="s">
        <v>398</v>
      </c>
    </row>
    <row r="46" spans="1:87" s="3" customFormat="1" x14ac:dyDescent="0.2">
      <c r="A46" s="17"/>
      <c r="BM46" s="3" t="s">
        <v>399</v>
      </c>
      <c r="CI46" s="3" t="s">
        <v>400</v>
      </c>
    </row>
    <row r="47" spans="1:87" s="3" customFormat="1" x14ac:dyDescent="0.2">
      <c r="A47" s="17"/>
      <c r="BM47" s="3" t="s">
        <v>401</v>
      </c>
      <c r="CI47" s="3" t="s">
        <v>402</v>
      </c>
    </row>
    <row r="48" spans="1:87" s="3" customFormat="1" x14ac:dyDescent="0.2">
      <c r="A48" s="17"/>
      <c r="BM48" s="3" t="s">
        <v>403</v>
      </c>
      <c r="CI48" s="3" t="s">
        <v>404</v>
      </c>
    </row>
    <row r="49" spans="1:87" s="3" customFormat="1" x14ac:dyDescent="0.2">
      <c r="A49" s="17"/>
      <c r="BM49" s="3" t="s">
        <v>405</v>
      </c>
      <c r="CI49" s="3" t="s">
        <v>406</v>
      </c>
    </row>
    <row r="50" spans="1:87" s="3" customFormat="1" x14ac:dyDescent="0.2">
      <c r="A50" s="17"/>
      <c r="CI50" s="3" t="s">
        <v>407</v>
      </c>
    </row>
    <row r="51" spans="1:87" s="3" customFormat="1" x14ac:dyDescent="0.2">
      <c r="A51" s="17"/>
      <c r="CI51" s="3" t="s">
        <v>408</v>
      </c>
    </row>
    <row r="52" spans="1:87" s="3" customFormat="1" x14ac:dyDescent="0.2">
      <c r="A52" s="17"/>
      <c r="CI52" s="3" t="s">
        <v>409</v>
      </c>
    </row>
    <row r="53" spans="1:87" s="3" customFormat="1" x14ac:dyDescent="0.2">
      <c r="A53" s="17"/>
      <c r="CI53" s="3" t="s">
        <v>410</v>
      </c>
    </row>
    <row r="54" spans="1:87" s="3" customFormat="1" x14ac:dyDescent="0.2">
      <c r="A54" s="17"/>
      <c r="CI54" s="3" t="s">
        <v>411</v>
      </c>
    </row>
    <row r="55" spans="1:87" s="3" customFormat="1" x14ac:dyDescent="0.2">
      <c r="A55" s="17"/>
      <c r="CI55" s="3" t="s">
        <v>412</v>
      </c>
    </row>
    <row r="56" spans="1:87" s="3" customFormat="1" x14ac:dyDescent="0.2">
      <c r="A56" s="17"/>
      <c r="CI56" s="3" t="s">
        <v>413</v>
      </c>
    </row>
    <row r="57" spans="1:87" s="3" customFormat="1" x14ac:dyDescent="0.2">
      <c r="A57" s="17"/>
      <c r="CI57" s="3" t="s">
        <v>414</v>
      </c>
    </row>
    <row r="58" spans="1:87" s="3" customFormat="1" x14ac:dyDescent="0.2">
      <c r="A58" s="17"/>
      <c r="CI58" s="3" t="s">
        <v>415</v>
      </c>
    </row>
    <row r="59" spans="1:87" s="3" customFormat="1" x14ac:dyDescent="0.2">
      <c r="A59" s="17"/>
      <c r="CI59" s="3" t="s">
        <v>416</v>
      </c>
    </row>
    <row r="60" spans="1:87" s="3" customFormat="1" x14ac:dyDescent="0.2">
      <c r="A60" s="17"/>
      <c r="CI60" s="3" t="s">
        <v>417</v>
      </c>
    </row>
    <row r="61" spans="1:87" s="3" customFormat="1" x14ac:dyDescent="0.2">
      <c r="A61" s="17"/>
      <c r="CI61" s="3" t="s">
        <v>418</v>
      </c>
    </row>
    <row r="62" spans="1:87" s="3" customFormat="1" x14ac:dyDescent="0.2">
      <c r="A62" s="17"/>
      <c r="CI62" s="3" t="s">
        <v>419</v>
      </c>
    </row>
    <row r="63" spans="1:87" s="3" customFormat="1" x14ac:dyDescent="0.2">
      <c r="A63" s="17"/>
      <c r="CI63" s="3" t="s">
        <v>420</v>
      </c>
    </row>
    <row r="64" spans="1:87" s="3" customFormat="1" x14ac:dyDescent="0.2">
      <c r="A64" s="17"/>
      <c r="CI64" s="3" t="s">
        <v>421</v>
      </c>
    </row>
    <row r="65" spans="1:87" s="3" customFormat="1" x14ac:dyDescent="0.2">
      <c r="A65" s="17"/>
      <c r="CI65" s="3" t="s">
        <v>422</v>
      </c>
    </row>
    <row r="66" spans="1:87" s="3" customFormat="1" x14ac:dyDescent="0.2">
      <c r="A66" s="17"/>
      <c r="CI66" s="3" t="s">
        <v>423</v>
      </c>
    </row>
    <row r="67" spans="1:87" s="3" customFormat="1" x14ac:dyDescent="0.2">
      <c r="A67" s="17"/>
    </row>
    <row r="68" spans="1:87" s="3" customFormat="1" x14ac:dyDescent="0.2">
      <c r="A68" s="17"/>
    </row>
    <row r="69" spans="1:87" s="3" customFormat="1" x14ac:dyDescent="0.2">
      <c r="A69" s="17"/>
    </row>
    <row r="70" spans="1:87" s="3" customFormat="1" x14ac:dyDescent="0.2">
      <c r="A70" s="17"/>
    </row>
    <row r="71" spans="1:87" s="3" customFormat="1" x14ac:dyDescent="0.2">
      <c r="A71" s="17"/>
    </row>
    <row r="72" spans="1:87" s="3" customFormat="1" x14ac:dyDescent="0.2">
      <c r="A72" s="17"/>
    </row>
    <row r="73" spans="1:87" s="3" customFormat="1" x14ac:dyDescent="0.2">
      <c r="A73" s="17"/>
    </row>
    <row r="74" spans="1:87" s="3" customFormat="1" x14ac:dyDescent="0.2">
      <c r="A74" s="17"/>
    </row>
    <row r="75" spans="1:87" s="3" customFormat="1" x14ac:dyDescent="0.2">
      <c r="A75" s="17"/>
    </row>
    <row r="76" spans="1:87" s="3" customFormat="1" x14ac:dyDescent="0.2">
      <c r="A76" s="17"/>
    </row>
    <row r="77" spans="1:87" s="3" customFormat="1" x14ac:dyDescent="0.2">
      <c r="A77" s="17"/>
    </row>
    <row r="78" spans="1:87" s="3" customFormat="1" x14ac:dyDescent="0.2">
      <c r="A78" s="17"/>
    </row>
    <row r="79" spans="1:87" s="3" customFormat="1" x14ac:dyDescent="0.2">
      <c r="A79" s="17"/>
    </row>
    <row r="80" spans="1:87" s="3" customFormat="1" x14ac:dyDescent="0.2">
      <c r="A80" s="17"/>
    </row>
    <row r="81" spans="1:1" s="3" customFormat="1" x14ac:dyDescent="0.2">
      <c r="A81" s="17"/>
    </row>
    <row r="82" spans="1:1" s="3" customFormat="1" x14ac:dyDescent="0.2">
      <c r="A82" s="17"/>
    </row>
    <row r="83" spans="1:1" s="3" customFormat="1" x14ac:dyDescent="0.2">
      <c r="A83" s="17"/>
    </row>
    <row r="84" spans="1:1" s="3" customFormat="1" x14ac:dyDescent="0.2">
      <c r="A84" s="17"/>
    </row>
    <row r="85" spans="1:1" s="3" customFormat="1" x14ac:dyDescent="0.2">
      <c r="A85" s="17"/>
    </row>
    <row r="86" spans="1:1" s="3" customFormat="1" x14ac:dyDescent="0.2">
      <c r="A86" s="17"/>
    </row>
    <row r="87" spans="1:1" s="3" customFormat="1" x14ac:dyDescent="0.2">
      <c r="A87" s="17"/>
    </row>
    <row r="88" spans="1:1" s="3" customFormat="1" x14ac:dyDescent="0.2">
      <c r="A88" s="17"/>
    </row>
    <row r="89" spans="1:1" s="3" customFormat="1" x14ac:dyDescent="0.2">
      <c r="A89" s="17"/>
    </row>
    <row r="90" spans="1:1" s="3" customFormat="1" x14ac:dyDescent="0.2">
      <c r="A90" s="17"/>
    </row>
    <row r="91" spans="1:1" s="3" customFormat="1" x14ac:dyDescent="0.2">
      <c r="A91" s="17"/>
    </row>
    <row r="92" spans="1:1" s="3" customFormat="1" x14ac:dyDescent="0.2">
      <c r="A92" s="17"/>
    </row>
    <row r="93" spans="1:1" s="3" customFormat="1" x14ac:dyDescent="0.2">
      <c r="A93" s="17"/>
    </row>
    <row r="94" spans="1:1" s="3" customFormat="1" x14ac:dyDescent="0.2">
      <c r="A94" s="17"/>
    </row>
    <row r="95" spans="1:1" s="3" customFormat="1" x14ac:dyDescent="0.2">
      <c r="A95" s="17"/>
    </row>
    <row r="96" spans="1:1" s="3" customFormat="1" x14ac:dyDescent="0.2">
      <c r="A96" s="17"/>
    </row>
    <row r="97" spans="1:1" s="3" customFormat="1" x14ac:dyDescent="0.2">
      <c r="A97" s="17"/>
    </row>
    <row r="98" spans="1:1" s="3" customFormat="1" x14ac:dyDescent="0.2">
      <c r="A98" s="17"/>
    </row>
    <row r="99" spans="1:1" s="3" customFormat="1" x14ac:dyDescent="0.2">
      <c r="A99" s="17"/>
    </row>
    <row r="100" spans="1:1" s="3" customFormat="1" x14ac:dyDescent="0.2">
      <c r="A100" s="17"/>
    </row>
    <row r="101" spans="1:1" s="3" customFormat="1" x14ac:dyDescent="0.2">
      <c r="A101" s="17"/>
    </row>
    <row r="102" spans="1:1" s="3" customFormat="1" x14ac:dyDescent="0.2">
      <c r="A102" s="17"/>
    </row>
    <row r="103" spans="1:1" s="3" customFormat="1" x14ac:dyDescent="0.2">
      <c r="A103" s="17"/>
    </row>
    <row r="104" spans="1:1" s="3" customFormat="1" x14ac:dyDescent="0.2">
      <c r="A104" s="17"/>
    </row>
    <row r="105" spans="1:1" s="3" customFormat="1" x14ac:dyDescent="0.2">
      <c r="A105" s="17"/>
    </row>
    <row r="106" spans="1:1" s="3" customFormat="1" x14ac:dyDescent="0.2">
      <c r="A106" s="17"/>
    </row>
    <row r="107" spans="1:1" s="3" customFormat="1" x14ac:dyDescent="0.2">
      <c r="A107" s="17"/>
    </row>
    <row r="108" spans="1:1" s="3" customFormat="1" x14ac:dyDescent="0.2">
      <c r="A108" s="17"/>
    </row>
    <row r="109" spans="1:1" s="3" customFormat="1" x14ac:dyDescent="0.2">
      <c r="A109" s="17"/>
    </row>
    <row r="110" spans="1:1" s="3" customFormat="1" x14ac:dyDescent="0.2">
      <c r="A110" s="17"/>
    </row>
    <row r="111" spans="1:1" s="3" customFormat="1" x14ac:dyDescent="0.2">
      <c r="A111" s="17"/>
    </row>
  </sheetData>
  <sheetProtection algorithmName="SHA-512" hashValue="1lAYt3rTt6PEqBtJ30WfaeTxAPe7nRNjHlRw0qT4WIwZXX0Eg4EeE5KGFGcMXiw3hkMORwBrQiXOFI21rvRBlw==" saltValue="7UB+RBHNsq10U2BS+X7dcA==" spinCount="100000" sheet="1" objects="1" scenarios="1" formatRows="0" insertRows="0" deleteRows="0"/>
  <phoneticPr fontId="1" type="noConversion"/>
  <pageMargins left="0.5" right="0.5" top="0.5" bottom="0.5" header="0.5" footer="0.5"/>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058F6-1703-4451-BF34-3FA0AEA8ED98}">
  <sheetPr codeName="Sheet1"/>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4" t="s">
        <v>904</v>
      </c>
      <c r="B1" s="54"/>
      <c r="C1" s="54"/>
      <c r="D1" s="54"/>
      <c r="E1" s="54"/>
      <c r="F1" s="54"/>
      <c r="G1" s="54"/>
      <c r="H1" s="54"/>
      <c r="I1" s="54"/>
      <c r="J1" s="54"/>
    </row>
    <row r="2" spans="1:11" ht="14.25" customHeight="1" x14ac:dyDescent="0.2">
      <c r="A2" s="54" t="s">
        <v>905</v>
      </c>
      <c r="B2" s="54"/>
      <c r="C2" s="54"/>
      <c r="D2" s="54"/>
      <c r="E2" s="54"/>
      <c r="F2" s="54"/>
      <c r="G2" s="54"/>
      <c r="H2" s="54"/>
      <c r="I2" s="54"/>
      <c r="J2" s="54"/>
    </row>
    <row r="4" spans="1:11" ht="51" customHeight="1" x14ac:dyDescent="0.2">
      <c r="A4" s="9" t="s">
        <v>448</v>
      </c>
      <c r="B4" s="9" t="s">
        <v>26</v>
      </c>
      <c r="C4" s="9" t="s">
        <v>27</v>
      </c>
      <c r="D4" s="9" t="s">
        <v>28</v>
      </c>
      <c r="E4" s="9" t="s">
        <v>29</v>
      </c>
      <c r="F4" s="9" t="s">
        <v>30</v>
      </c>
      <c r="G4" s="9" t="s">
        <v>31</v>
      </c>
      <c r="H4" s="9" t="s">
        <v>32</v>
      </c>
      <c r="I4" s="9" t="s">
        <v>33</v>
      </c>
      <c r="J4" s="9" t="s">
        <v>34</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3" t="s">
        <v>846</v>
      </c>
      <c r="B15" s="53"/>
      <c r="C15" s="53"/>
      <c r="D15" s="53"/>
      <c r="E15" s="53"/>
      <c r="F15" s="53"/>
      <c r="G15" s="53"/>
      <c r="H15" s="53"/>
      <c r="I15" s="53"/>
      <c r="J15" s="53"/>
    </row>
  </sheetData>
  <sheetProtection algorithmName="SHA-512" hashValue="IAnlNuqqc470NlSDwCF4pAQrTz19yp3lfmszeihpL6G+Cvw49UHQF6wFttxzL5Sbgd47c+p1vXfEx+nmeOibKA==" saltValue="gv5MorcRPu0prdw8Ku7plQ==" spinCount="100000" sheet="1" objects="1" scenarios="1" formatRows="0" insertRows="0" deleteRows="0"/>
  <mergeCells count="3">
    <mergeCell ref="A15:J15"/>
    <mergeCell ref="A1:J1"/>
    <mergeCell ref="A2:J2"/>
  </mergeCells>
  <conditionalFormatting sqref="A5:A14">
    <cfRule type="expression" dxfId="37" priority="1">
      <formula>AND($A5&lt;&gt;"",COUNTIF(OFFSET(UnitListStart,1,0,UnitListCount,1),$A5)=0)</formula>
    </cfRule>
  </conditionalFormatting>
  <conditionalFormatting sqref="B5:B14">
    <cfRule type="expression" dxfId="36" priority="3">
      <formula>LEN(B5)&gt;15</formula>
    </cfRule>
  </conditionalFormatting>
  <dataValidations count="2">
    <dataValidation type="list" allowBlank="1" showErrorMessage="1" error="The selection is not valid" prompt="Select from the dropdown list" sqref="A5:A14" xr:uid="{0186A5E8-5331-4216-A4B5-25BF968A377F}">
      <formula1>OFFSET(UnitListStart,1,0,UnitListCount,1)</formula1>
    </dataValidation>
    <dataValidation type="textLength" operator="lessThanOrEqual" allowBlank="1" showErrorMessage="1" error="The response must be 15 characters or less" prompt="Enter the SOP/GOP Index No." sqref="B5:B14" xr:uid="{EC2325DB-30A1-45C7-B090-37668DCEBDA3}">
      <formula1>15</formula1>
    </dataValidation>
  </dataValidations>
  <hyperlinks>
    <hyperlink ref="A15" location="'Table of Contents'!A1" display="Go to the Table of Contents" xr:uid="{91C41BEA-81A8-4262-B4A0-74FB46913920}"/>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4" id="{A321408B-3F89-406D-8661-17344DEDDBC1}">
            <xm:f>AND(C5&lt;&gt;"",COUNTIF(OFFSET(Picklist_UAcodes!C$10,1,0,Picklist_UAcodes!C$4,1),C5)=0)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98AFC7F-F7F2-4E5B-9E38-C4EE414DE60A}">
          <x14:formula1>
            <xm:f>OFFSET(Picklist_UAcodes!C$10,1,0,Picklist_UAcodes!C$4,1)</xm:f>
          </x14:formula1>
          <xm:sqref>C5:J14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BC14D-35A9-4153-B696-928BF509B4C9}">
  <sheetPr codeName="Sheet9"/>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4" t="s">
        <v>906</v>
      </c>
      <c r="B1" s="54"/>
      <c r="C1" s="54"/>
      <c r="D1" s="54"/>
      <c r="E1" s="54"/>
      <c r="F1" s="54"/>
      <c r="G1" s="54"/>
      <c r="H1" s="54"/>
      <c r="I1" s="54"/>
    </row>
    <row r="2" spans="1:10" ht="14.25" customHeight="1" x14ac:dyDescent="0.2">
      <c r="A2" s="54" t="s">
        <v>905</v>
      </c>
      <c r="B2" s="54"/>
      <c r="C2" s="54"/>
      <c r="D2" s="54"/>
      <c r="E2" s="54"/>
      <c r="F2" s="54"/>
      <c r="G2" s="54"/>
      <c r="H2" s="54"/>
      <c r="I2" s="54"/>
    </row>
    <row r="4" spans="1:10" ht="51" customHeight="1" x14ac:dyDescent="0.2">
      <c r="A4" s="9" t="s">
        <v>448</v>
      </c>
      <c r="B4" s="9" t="s">
        <v>26</v>
      </c>
      <c r="C4" s="9" t="s">
        <v>35</v>
      </c>
      <c r="D4" s="9" t="s">
        <v>36</v>
      </c>
      <c r="E4" s="9" t="s">
        <v>37</v>
      </c>
      <c r="F4" s="9" t="s">
        <v>38</v>
      </c>
      <c r="G4" s="9" t="s">
        <v>39</v>
      </c>
      <c r="H4" s="9" t="s">
        <v>40</v>
      </c>
      <c r="I4" s="9" t="s">
        <v>41</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3" t="s">
        <v>846</v>
      </c>
      <c r="B15" s="53"/>
      <c r="C15" s="53"/>
      <c r="D15" s="53"/>
      <c r="E15" s="53"/>
      <c r="F15" s="53"/>
      <c r="G15" s="53"/>
      <c r="H15" s="53"/>
      <c r="I15" s="53"/>
    </row>
  </sheetData>
  <sheetProtection algorithmName="SHA-512" hashValue="3G9euHNtr1018Z6K72DXB2lrxooFWgZGo9nqUeqObb+HK4R3e4LMt6wCeemCqCN6gQGCUDq+5J9D6jFsztZHJQ==" saltValue="21FbsIsrUPVlWQkIxbpE8g==" spinCount="100000" sheet="1" objects="1" scenarios="1" formatRows="0" insertRows="0" deleteRows="0"/>
  <mergeCells count="3">
    <mergeCell ref="A15:I15"/>
    <mergeCell ref="A1:I1"/>
    <mergeCell ref="A2:I2"/>
  </mergeCells>
  <conditionalFormatting sqref="A5:A14">
    <cfRule type="expression" dxfId="34" priority="1">
      <formula>AND($A5&lt;&gt;"",COUNTIF(OFFSET(UnitListStart,1,0,UnitListCount,1),$A5)=0)</formula>
    </cfRule>
  </conditionalFormatting>
  <conditionalFormatting sqref="B5:B14">
    <cfRule type="expression" dxfId="33" priority="3">
      <formula>LEN(B5)&gt;15</formula>
    </cfRule>
  </conditionalFormatting>
  <dataValidations count="2">
    <dataValidation type="list" allowBlank="1" showErrorMessage="1" error="The selection is not valid" prompt="Select from the dropdown list" sqref="A5:A14" xr:uid="{8DDB800F-24A4-44E0-AF50-431ECE1B7B7A}">
      <formula1>OFFSET(UnitListStart,1,0,UnitListCount,1)</formula1>
    </dataValidation>
    <dataValidation type="textLength" operator="lessThanOrEqual" allowBlank="1" showErrorMessage="1" error="The response must be 15 characters or less" prompt="Enter the SOP/GOP Index No." sqref="B5:B14" xr:uid="{5AA8982E-5F8A-4D38-96B3-7ACF5A068B48}">
      <formula1>15</formula1>
    </dataValidation>
  </dataValidations>
  <hyperlinks>
    <hyperlink ref="A15" location="'Table of Contents'!A1" display="Go to the Table of Contents" xr:uid="{ADDA5D05-B271-4F61-AEBD-357E73691E91}"/>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5" id="{0623F413-7650-4A1B-8CEB-F9EA2CE58AAC}">
            <xm:f>AND(C5&lt;&gt;"",COUNTIF(OFFSET(Picklist_UAcodes!L$10,1,0,Picklist_UAcodes!L$4,1),C5)=0)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AAC4815-91AA-406F-A1DA-C49B6AB512AB}">
          <x14:formula1>
            <xm:f>OFFSET(Picklist_UAcodes!L$10,1,0,Picklist_UAcodes!L$4,1)</xm:f>
          </x14:formula1>
          <xm:sqref>C5:I14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403A3-6433-4194-AD73-0B9554A931EE}">
  <sheetPr codeName="Sheet12"/>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907</v>
      </c>
      <c r="B1" s="54"/>
      <c r="C1" s="54"/>
      <c r="D1" s="54"/>
      <c r="E1" s="54"/>
      <c r="F1" s="54"/>
      <c r="G1" s="54"/>
      <c r="H1" s="54"/>
    </row>
    <row r="2" spans="1:9" ht="14.25" customHeight="1" x14ac:dyDescent="0.2">
      <c r="A2" s="54" t="s">
        <v>905</v>
      </c>
      <c r="B2" s="54"/>
      <c r="C2" s="54"/>
      <c r="D2" s="54"/>
      <c r="E2" s="54"/>
      <c r="F2" s="54"/>
      <c r="G2" s="54"/>
      <c r="H2" s="54"/>
    </row>
    <row r="4" spans="1:9" ht="51" customHeight="1" x14ac:dyDescent="0.2">
      <c r="A4" s="9" t="s">
        <v>448</v>
      </c>
      <c r="B4" s="9" t="s">
        <v>26</v>
      </c>
      <c r="C4" s="9" t="s">
        <v>42</v>
      </c>
      <c r="D4" s="9" t="s">
        <v>43</v>
      </c>
      <c r="E4" s="9" t="s">
        <v>44</v>
      </c>
      <c r="F4" s="9" t="s">
        <v>45</v>
      </c>
      <c r="G4" s="9" t="s">
        <v>46</v>
      </c>
      <c r="H4" s="9" t="s">
        <v>47</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846</v>
      </c>
      <c r="B15" s="53"/>
      <c r="C15" s="53"/>
      <c r="D15" s="53"/>
      <c r="E15" s="53"/>
      <c r="F15" s="53"/>
      <c r="G15" s="53"/>
      <c r="H15" s="53"/>
    </row>
  </sheetData>
  <sheetProtection algorithmName="SHA-512" hashValue="0Ab15YjdL4/IY0894UcQpGSGlTSXzARkOFAMzd4kGWOxqxRd33GaHRYgV6shicaF6AwOXyZ2bmTBJo9seHzJuA==" saltValue="RlG5wW0JDjSsOLnrCqO2gQ==" spinCount="100000" sheet="1" objects="1" scenarios="1" formatRows="0" insertRows="0" deleteRows="0"/>
  <mergeCells count="3">
    <mergeCell ref="A15:H15"/>
    <mergeCell ref="A1:H1"/>
    <mergeCell ref="A2:H2"/>
  </mergeCells>
  <conditionalFormatting sqref="A5:A14">
    <cfRule type="expression" dxfId="31" priority="1">
      <formula>AND($A5&lt;&gt;"",COUNTIF(OFFSET(UnitListStart,1,0,UnitListCount,1),$A5)=0)</formula>
    </cfRule>
  </conditionalFormatting>
  <conditionalFormatting sqref="B5:B14">
    <cfRule type="expression" dxfId="30" priority="3">
      <formula>LEN(B5)&gt;15</formula>
    </cfRule>
  </conditionalFormatting>
  <dataValidations count="2">
    <dataValidation type="list" allowBlank="1" showErrorMessage="1" error="The selection is not valid" prompt="Select from the dropdown list" sqref="A5:A14" xr:uid="{422F83DC-7C08-4CC7-9569-8966F721F3A1}">
      <formula1>OFFSET(UnitListStart,1,0,UnitListCount,1)</formula1>
    </dataValidation>
    <dataValidation type="textLength" operator="lessThanOrEqual" allowBlank="1" showErrorMessage="1" error="The response must be 15 characters or less" prompt="Enter the SOP/GOP Index No." sqref="B5:B14" xr:uid="{8C4DC53E-B317-4E38-A782-C1DC6C2D3C25}">
      <formula1>15</formula1>
    </dataValidation>
  </dataValidations>
  <hyperlinks>
    <hyperlink ref="A15" location="'Table of Contents'!A1" display="Go to the Table of Contents" xr:uid="{9FC833A3-4BA0-4877-AC42-5BB2F6458817}"/>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6" id="{D2D6A12D-AB55-4387-A6A1-870855BCB980}">
            <xm:f>AND(C5&lt;&gt;"",COUNTIF(OFFSET(Picklist_UAcodes!T$10,1,0,Picklist_UAcodes!T$4,1),C5)=0)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F1248B35-E87A-42B9-A3E7-A26B526B9531}">
          <x14:formula1>
            <xm:f>OFFSET(Picklist_UAcodes!T$10,1,0,Picklist_UAcodes!T$4,1)</xm:f>
          </x14:formula1>
          <xm:sqref>C5:H14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342D0-C38A-4B62-A524-0C00CE78B4D8}">
  <sheetPr codeName="Sheet13"/>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908</v>
      </c>
      <c r="B1" s="54"/>
      <c r="C1" s="54"/>
      <c r="D1" s="54"/>
      <c r="E1" s="54"/>
      <c r="F1" s="54"/>
      <c r="G1" s="54"/>
      <c r="H1" s="54"/>
    </row>
    <row r="2" spans="1:9" ht="28.5" customHeight="1" x14ac:dyDescent="0.2">
      <c r="A2" s="54" t="s">
        <v>909</v>
      </c>
      <c r="B2" s="54"/>
      <c r="C2" s="54"/>
      <c r="D2" s="54"/>
      <c r="E2" s="54"/>
      <c r="F2" s="54"/>
      <c r="G2" s="54"/>
      <c r="H2" s="54"/>
    </row>
    <row r="4" spans="1:9" ht="51" customHeight="1" x14ac:dyDescent="0.2">
      <c r="A4" s="9" t="s">
        <v>448</v>
      </c>
      <c r="B4" s="9" t="s">
        <v>26</v>
      </c>
      <c r="C4" s="9" t="s">
        <v>48</v>
      </c>
      <c r="D4" s="9" t="s">
        <v>49</v>
      </c>
      <c r="E4" s="9" t="s">
        <v>50</v>
      </c>
      <c r="F4" s="9" t="s">
        <v>51</v>
      </c>
      <c r="G4" s="9" t="s">
        <v>52</v>
      </c>
      <c r="H4" s="9" t="s">
        <v>53</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846</v>
      </c>
      <c r="B15" s="53"/>
      <c r="C15" s="53"/>
      <c r="D15" s="53"/>
      <c r="E15" s="53"/>
      <c r="F15" s="53"/>
      <c r="G15" s="53"/>
      <c r="H15" s="53"/>
    </row>
  </sheetData>
  <sheetProtection algorithmName="SHA-512" hashValue="hkKqxFt8ofuA2uXG+Yz1qXZjicjpmRaSjHf7Jf/fxE05dWoRodecmMH23W4RkY+iE5fsntVzOnx5g/JxE6fwiw==" saltValue="2p3Wr/ciAhl6ih3uzTzTGQ==" spinCount="100000" sheet="1" objects="1" scenarios="1" formatRows="0" insertRows="0" deleteRows="0"/>
  <mergeCells count="3">
    <mergeCell ref="A15:H15"/>
    <mergeCell ref="A1:H1"/>
    <mergeCell ref="A2:H2"/>
  </mergeCells>
  <conditionalFormatting sqref="A5:A14">
    <cfRule type="expression" dxfId="28" priority="1">
      <formula>AND($A5&lt;&gt;"",COUNTIF(OFFSET(UnitListStart,1,0,UnitListCount,1),$A5)=0)</formula>
    </cfRule>
  </conditionalFormatting>
  <conditionalFormatting sqref="B5:B14">
    <cfRule type="expression" dxfId="27" priority="3">
      <formula>LEN(B5)&gt;15</formula>
    </cfRule>
  </conditionalFormatting>
  <dataValidations count="2">
    <dataValidation type="list" allowBlank="1" showErrorMessage="1" error="The selection is not valid" prompt="Select from the dropdown list" sqref="A5:A14" xr:uid="{B0A9CA50-F43E-4B96-9125-D6D3BA1A3CDC}">
      <formula1>OFFSET(UnitListStart,1,0,UnitListCount,1)</formula1>
    </dataValidation>
    <dataValidation type="textLength" operator="lessThanOrEqual" allowBlank="1" showErrorMessage="1" error="The response must be 15 characters or less" prompt="Enter the SOP/GOP Index No." sqref="B5:B14" xr:uid="{2C731B63-FD6F-4267-AD26-69F18B3AEDEB}">
      <formula1>15</formula1>
    </dataValidation>
  </dataValidations>
  <hyperlinks>
    <hyperlink ref="A15" location="'Table of Contents'!A1" display="Go to the Table of Contents" xr:uid="{392D56F6-3C53-481B-86F8-5B3E56417212}"/>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7" id="{5B27436D-A795-4EF5-B5E5-ABABA6240971}">
            <xm:f>AND(C5&lt;&gt;"",COUNTIF(OFFSET(Picklist_UAcodes!AA$10,1,0,Picklist_UAcodes!AA$4,1),C5)=0)</xm:f>
            <x14:dxf>
              <font>
                <b/>
                <i val="0"/>
              </font>
              <fill>
                <patternFill>
                  <bgColor rgb="FFEBB8B7"/>
                </patternFill>
              </fill>
            </x14:dxf>
          </x14:cfRule>
          <xm:sqref>C5:H14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30A216C6-E2E5-40AA-82FD-48289D4A67C4}">
          <x14:formula1>
            <xm:f>OFFSET(Picklist_UAcodes!AA$10,1,0,Picklist_UAcodes!AA$4,1)</xm:f>
          </x14:formula1>
          <xm:sqref>C5:H14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9B316-7AA5-40CF-9FB7-593F867C4347}">
  <sheetPr codeName="Sheet14"/>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4" t="s">
        <v>910</v>
      </c>
      <c r="B1" s="54"/>
      <c r="C1" s="54"/>
      <c r="D1" s="54"/>
      <c r="E1" s="54"/>
      <c r="F1" s="54"/>
      <c r="G1" s="54"/>
    </row>
    <row r="2" spans="1:8" ht="28.5" customHeight="1" x14ac:dyDescent="0.2">
      <c r="A2" s="54" t="s">
        <v>909</v>
      </c>
      <c r="B2" s="54"/>
      <c r="C2" s="54"/>
      <c r="D2" s="54"/>
      <c r="E2" s="54"/>
      <c r="F2" s="54"/>
      <c r="G2" s="54"/>
    </row>
    <row r="4" spans="1:8" ht="51" customHeight="1" x14ac:dyDescent="0.2">
      <c r="A4" s="9" t="s">
        <v>448</v>
      </c>
      <c r="B4" s="9" t="s">
        <v>26</v>
      </c>
      <c r="C4" s="9" t="s">
        <v>54</v>
      </c>
      <c r="D4" s="9" t="s">
        <v>55</v>
      </c>
      <c r="E4" s="9" t="s">
        <v>56</v>
      </c>
      <c r="F4" s="9" t="s">
        <v>57</v>
      </c>
      <c r="G4" s="9" t="s">
        <v>58</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846</v>
      </c>
      <c r="B15" s="53"/>
      <c r="C15" s="53"/>
      <c r="D15" s="53"/>
      <c r="E15" s="53"/>
      <c r="F15" s="53"/>
      <c r="G15" s="53"/>
    </row>
  </sheetData>
  <sheetProtection algorithmName="SHA-512" hashValue="lAbtSUqRzokIds3Uom/pq6cl65JVZXEDea+3QC4AG/iqvI5qNaQaVoxboBb03+6SRm8FnSVX9yP2PU3LQbRs7A==" saltValue="/fcqL9xzdZ2jvbfXzHFftg==" spinCount="100000" sheet="1" objects="1" scenarios="1" formatRows="0" insertRows="0" deleteRows="0"/>
  <mergeCells count="3">
    <mergeCell ref="A15:G15"/>
    <mergeCell ref="A1:G1"/>
    <mergeCell ref="A2:G2"/>
  </mergeCells>
  <conditionalFormatting sqref="A5:A14">
    <cfRule type="expression" dxfId="25" priority="1">
      <formula>AND($A5&lt;&gt;"",COUNTIF(OFFSET(UnitListStart,1,0,UnitListCount,1),$A5)=0)</formula>
    </cfRule>
  </conditionalFormatting>
  <conditionalFormatting sqref="B5:B14">
    <cfRule type="expression" dxfId="24" priority="3">
      <formula>LEN(B5)&gt;15</formula>
    </cfRule>
  </conditionalFormatting>
  <dataValidations count="2">
    <dataValidation type="list" allowBlank="1" showErrorMessage="1" error="The selection is not valid" prompt="Select from the dropdown list" sqref="A5:A14" xr:uid="{5194AF1D-1E2E-44DF-93AB-344ACE7967D0}">
      <formula1>OFFSET(UnitListStart,1,0,UnitListCount,1)</formula1>
    </dataValidation>
    <dataValidation type="textLength" operator="lessThanOrEqual" allowBlank="1" showErrorMessage="1" error="The response must be 15 characters or less" prompt="Enter the SOP/GOP Index No." sqref="B5:B14" xr:uid="{8E8021D9-D824-4A76-92AF-EABAD9DF92C3}">
      <formula1>15</formula1>
    </dataValidation>
  </dataValidations>
  <hyperlinks>
    <hyperlink ref="A15" location="'Table of Contents'!A1" display="Go to the Table of Contents" xr:uid="{4A45EC07-CDC0-4941-B46B-B841A1AF974C}"/>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8" id="{3D0DE6F3-5A3D-4CC2-95DB-962240BB29DC}">
            <xm:f>AND(C5&lt;&gt;"",COUNTIF(OFFSET(Picklist_UAcodes!AH$10,1,0,Picklist_UAcodes!AH$4,1),C5)=0)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B2C57CBB-13CD-4E33-B688-2A6CFB71018C}">
          <x14:formula1>
            <xm:f>OFFSET(Picklist_UAcodes!AH$10,1,0,Picklist_UAcodes!AH$4,1)</xm:f>
          </x14:formula1>
          <xm:sqref>C5:G14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3D605-87AE-49C8-87B1-4DE657A6A276}">
  <sheetPr codeName="Sheet15"/>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4" t="s">
        <v>911</v>
      </c>
      <c r="B1" s="54"/>
      <c r="C1" s="54"/>
      <c r="D1" s="54"/>
      <c r="E1" s="54"/>
      <c r="F1" s="54"/>
      <c r="G1" s="54"/>
    </row>
    <row r="2" spans="1:8" ht="28.5" customHeight="1" x14ac:dyDescent="0.2">
      <c r="A2" s="54" t="s">
        <v>909</v>
      </c>
      <c r="B2" s="54"/>
      <c r="C2" s="54"/>
      <c r="D2" s="54"/>
      <c r="E2" s="54"/>
      <c r="F2" s="54"/>
      <c r="G2" s="54"/>
    </row>
    <row r="4" spans="1:8" ht="51" customHeight="1" x14ac:dyDescent="0.2">
      <c r="A4" s="9" t="s">
        <v>448</v>
      </c>
      <c r="B4" s="9" t="s">
        <v>26</v>
      </c>
      <c r="C4" s="9" t="s">
        <v>59</v>
      </c>
      <c r="D4" s="9" t="s">
        <v>60</v>
      </c>
      <c r="E4" s="9" t="s">
        <v>61</v>
      </c>
      <c r="F4" s="9" t="s">
        <v>62</v>
      </c>
      <c r="G4" s="9" t="s">
        <v>63</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846</v>
      </c>
      <c r="B15" s="53"/>
      <c r="C15" s="53"/>
      <c r="D15" s="53"/>
      <c r="E15" s="53"/>
      <c r="F15" s="53"/>
      <c r="G15" s="53"/>
    </row>
  </sheetData>
  <sheetProtection algorithmName="SHA-512" hashValue="SNBCNF0t3BDve76xyvyuaSnIUeYC6vntxo2CyRMacyHw5VfxeNLJdrxEa+m+ls2fgKScx0QJpQkrcpCpx0LKqw==" saltValue="x4x0HiIwr1BLlWFtXYdK9Q==" spinCount="100000" sheet="1" objects="1" scenarios="1" formatRows="0" insertRows="0" deleteRows="0"/>
  <mergeCells count="3">
    <mergeCell ref="A15:G15"/>
    <mergeCell ref="A1:G1"/>
    <mergeCell ref="A2:G2"/>
  </mergeCells>
  <conditionalFormatting sqref="A5:A14">
    <cfRule type="expression" dxfId="22" priority="1">
      <formula>AND($A5&lt;&gt;"",COUNTIF(OFFSET(UnitListStart,1,0,UnitListCount,1),$A5)=0)</formula>
    </cfRule>
  </conditionalFormatting>
  <conditionalFormatting sqref="B5:B14">
    <cfRule type="expression" dxfId="21" priority="3">
      <formula>LEN(B5)&gt;15</formula>
    </cfRule>
  </conditionalFormatting>
  <dataValidations count="2">
    <dataValidation type="list" allowBlank="1" showErrorMessage="1" error="The selection is not valid" prompt="Select from the dropdown list" sqref="A5:A14" xr:uid="{35351EC8-35A8-4A1B-A9ED-2195E3A1A3CE}">
      <formula1>OFFSET(UnitListStart,1,0,UnitListCount,1)</formula1>
    </dataValidation>
    <dataValidation type="textLength" operator="lessThanOrEqual" allowBlank="1" showErrorMessage="1" error="The response must be 15 characters or less" prompt="Enter the SOP/GOP Index No." sqref="B5:B14" xr:uid="{2817E6F6-A113-4121-8FDD-F82DBC9D4366}">
      <formula1>15</formula1>
    </dataValidation>
  </dataValidations>
  <hyperlinks>
    <hyperlink ref="A15" location="'Table of Contents'!A1" display="Go to the Table of Contents" xr:uid="{D03CD85B-9D10-490D-9E5A-4DD50A682232}"/>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39" id="{3F60A309-9EED-4CBF-832A-1E178BCA4807}">
            <xm:f>AND(C5&lt;&gt;"",COUNTIF(OFFSET(Picklist_UAcodes!AN$10,1,0,Picklist_UAcodes!AN$4,1),C5)=0)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D0D2FF78-AA71-49F1-94D2-9AE674171E34}">
          <x14:formula1>
            <xm:f>OFFSET(Picklist_UAcodes!AN$10,1,0,Picklist_UAcodes!AN$4,1)</xm:f>
          </x14:formula1>
          <xm:sqref>C5:G14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A9277-6891-4E6A-A20B-B991311C10E1}">
  <sheetPr codeName="Sheet16"/>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4" t="s">
        <v>912</v>
      </c>
      <c r="B1" s="54"/>
      <c r="C1" s="54"/>
      <c r="D1" s="54"/>
      <c r="E1" s="54"/>
      <c r="F1" s="54"/>
      <c r="G1" s="54"/>
      <c r="H1" s="54"/>
      <c r="I1" s="54"/>
      <c r="J1" s="54"/>
    </row>
    <row r="2" spans="1:11" ht="14.25" customHeight="1" x14ac:dyDescent="0.2">
      <c r="A2" s="54" t="s">
        <v>913</v>
      </c>
      <c r="B2" s="54"/>
      <c r="C2" s="54"/>
      <c r="D2" s="54"/>
      <c r="E2" s="54"/>
      <c r="F2" s="54"/>
      <c r="G2" s="54"/>
      <c r="H2" s="54"/>
      <c r="I2" s="54"/>
      <c r="J2" s="54"/>
    </row>
    <row r="4" spans="1:11" ht="51" customHeight="1" x14ac:dyDescent="0.2">
      <c r="A4" s="9" t="s">
        <v>448</v>
      </c>
      <c r="B4" s="9" t="s">
        <v>26</v>
      </c>
      <c r="C4" s="9" t="s">
        <v>64</v>
      </c>
      <c r="D4" s="9" t="s">
        <v>27</v>
      </c>
      <c r="E4" s="9" t="s">
        <v>65</v>
      </c>
      <c r="F4" s="9" t="s">
        <v>66</v>
      </c>
      <c r="G4" s="9" t="s">
        <v>67</v>
      </c>
      <c r="H4" s="9" t="s">
        <v>68</v>
      </c>
      <c r="I4" s="9" t="s">
        <v>46</v>
      </c>
      <c r="J4" s="9" t="s">
        <v>69</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3" t="s">
        <v>846</v>
      </c>
      <c r="B15" s="53"/>
      <c r="C15" s="53"/>
      <c r="D15" s="53"/>
      <c r="E15" s="53"/>
      <c r="F15" s="53"/>
      <c r="G15" s="53"/>
      <c r="H15" s="53"/>
      <c r="I15" s="53"/>
      <c r="J15" s="53"/>
    </row>
  </sheetData>
  <sheetProtection algorithmName="SHA-512" hashValue="CEZvDkphJJHaFcy8tJkG+w2Ic2JdE9IJBcMtH2mzxgbv7/D4e68s1N+35V/V3KfwmoWyQEfOu91C6ghMWoWeFA==" saltValue="ToMTvLJGyEfiL6hMQQgfqg==" spinCount="100000" sheet="1" objects="1" scenarios="1" formatRows="0" insertRows="0" deleteRows="0"/>
  <mergeCells count="3">
    <mergeCell ref="A15:J15"/>
    <mergeCell ref="A1:J1"/>
    <mergeCell ref="A2:J2"/>
  </mergeCells>
  <conditionalFormatting sqref="A5:A14">
    <cfRule type="expression" dxfId="19" priority="1">
      <formula>AND($A5&lt;&gt;"",COUNTIF(OFFSET(UnitListStart,1,0,UnitListCount,1),$A5)=0)</formula>
    </cfRule>
  </conditionalFormatting>
  <conditionalFormatting sqref="B5:B14">
    <cfRule type="expression" dxfId="18" priority="3">
      <formula>LEN(B5)&gt;15</formula>
    </cfRule>
  </conditionalFormatting>
  <dataValidations count="2">
    <dataValidation type="list" allowBlank="1" showErrorMessage="1" error="The selection is not valid" prompt="Select from the dropdown list" sqref="A5:A14" xr:uid="{E723D4BA-5292-4DFC-8B1D-351DC09B764A}">
      <formula1>OFFSET(UnitListStart,1,0,UnitListCount,1)</formula1>
    </dataValidation>
    <dataValidation type="textLength" operator="lessThanOrEqual" allowBlank="1" showErrorMessage="1" error="The response must be 15 characters or less" prompt="Enter the SOP/GOP Index No." sqref="B5:B14" xr:uid="{84C6F6B1-077F-46B5-97FA-C03871EEB6D0}">
      <formula1>15</formula1>
    </dataValidation>
  </dataValidations>
  <hyperlinks>
    <hyperlink ref="A15" location="'Table of Contents'!A1" display="Go to the Table of Contents" xr:uid="{51C0F072-AD01-4814-B317-66EDB145BDD1}"/>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0" id="{422A88E1-245E-4964-B31E-A3728B3B9F3F}">
            <xm:f>AND(C5&lt;&gt;"",COUNTIF(OFFSET(Picklist_UAcodes!AT$10,1,0,Picklist_UAcodes!AT$4,1),C5)=0)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5217D717-1F06-40CE-862C-954FFA8F3D26}">
          <x14:formula1>
            <xm:f>OFFSET(Picklist_UAcodes!AT$10,1,0,Picklist_UAcodes!AT$4,1)</xm:f>
          </x14:formula1>
          <xm:sqref>C5:J14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8A14C-6D68-4A07-9800-FA2381E44A7D}">
  <sheetPr codeName="Sheet17"/>
  <dimension ref="A1:L15"/>
  <sheetViews>
    <sheetView showGridLines="0" zoomScaleNormal="100" workbookViewId="0">
      <selection sqref="A1:K1"/>
    </sheetView>
  </sheetViews>
  <sheetFormatPr defaultColWidth="0" defaultRowHeight="12.75" x14ac:dyDescent="0.2"/>
  <cols>
    <col min="1" max="1" width="15.83203125" customWidth="1"/>
    <col min="2" max="2" width="13.83203125" customWidth="1"/>
    <col min="3" max="3" width="15.83203125" customWidth="1"/>
    <col min="4" max="4" width="9.6640625" customWidth="1"/>
    <col min="5" max="7" width="12.5" customWidth="1"/>
    <col min="8" max="8" width="11.1640625" customWidth="1"/>
    <col min="9" max="10" width="12.5" customWidth="1"/>
    <col min="11" max="11" width="13" customWidth="1"/>
    <col min="12" max="12" width="5.83203125" customWidth="1"/>
  </cols>
  <sheetData>
    <row r="1" spans="1:12" ht="14.25" x14ac:dyDescent="0.2">
      <c r="A1" s="54" t="s">
        <v>914</v>
      </c>
      <c r="B1" s="54"/>
      <c r="C1" s="54"/>
      <c r="D1" s="54"/>
      <c r="E1" s="54"/>
      <c r="F1" s="54"/>
      <c r="G1" s="54"/>
      <c r="H1" s="54"/>
      <c r="I1" s="54"/>
      <c r="J1" s="54"/>
      <c r="K1" s="54"/>
    </row>
    <row r="2" spans="1:12" ht="14.25" customHeight="1" x14ac:dyDescent="0.2">
      <c r="A2" s="54" t="s">
        <v>915</v>
      </c>
      <c r="B2" s="54"/>
      <c r="C2" s="54"/>
      <c r="D2" s="54"/>
      <c r="E2" s="54"/>
      <c r="F2" s="54"/>
      <c r="G2" s="54"/>
      <c r="H2" s="54"/>
      <c r="I2" s="54"/>
      <c r="J2" s="54"/>
      <c r="K2" s="54"/>
    </row>
    <row r="4" spans="1:12" ht="78.599999999999994" customHeight="1" x14ac:dyDescent="0.2">
      <c r="A4" s="9" t="s">
        <v>448</v>
      </c>
      <c r="B4" s="9" t="s">
        <v>26</v>
      </c>
      <c r="C4" s="9" t="s">
        <v>70</v>
      </c>
      <c r="D4" s="9" t="s">
        <v>916</v>
      </c>
      <c r="E4" s="9" t="s">
        <v>72</v>
      </c>
      <c r="F4" s="9" t="s">
        <v>73</v>
      </c>
      <c r="G4" s="9" t="s">
        <v>74</v>
      </c>
      <c r="H4" s="9" t="s">
        <v>75</v>
      </c>
      <c r="I4" s="9" t="s">
        <v>76</v>
      </c>
      <c r="J4" s="9" t="s">
        <v>77</v>
      </c>
      <c r="K4" s="9" t="s">
        <v>78</v>
      </c>
    </row>
    <row r="5" spans="1:12" s="22" customFormat="1" x14ac:dyDescent="0.2">
      <c r="A5" s="1"/>
      <c r="B5" s="1"/>
      <c r="C5" s="1"/>
      <c r="D5" s="1"/>
      <c r="E5" s="1"/>
      <c r="F5" s="1"/>
      <c r="G5" s="1"/>
      <c r="H5" s="1"/>
      <c r="I5" s="1"/>
      <c r="J5" s="1"/>
      <c r="K5" s="1"/>
      <c r="L5" s="35"/>
    </row>
    <row r="6" spans="1:12" s="22" customFormat="1" x14ac:dyDescent="0.2">
      <c r="A6" s="1"/>
      <c r="B6" s="1"/>
      <c r="C6" s="1"/>
      <c r="D6" s="1"/>
      <c r="E6" s="1"/>
      <c r="F6" s="1"/>
      <c r="G6" s="1"/>
      <c r="H6" s="1"/>
      <c r="I6" s="1"/>
      <c r="J6" s="1"/>
      <c r="K6" s="1"/>
      <c r="L6" s="35"/>
    </row>
    <row r="7" spans="1:12" s="22" customFormat="1" x14ac:dyDescent="0.2">
      <c r="A7" s="1"/>
      <c r="B7" s="1"/>
      <c r="C7" s="1"/>
      <c r="D7" s="1"/>
      <c r="E7" s="1"/>
      <c r="F7" s="1"/>
      <c r="G7" s="1"/>
      <c r="H7" s="1"/>
      <c r="I7" s="1"/>
      <c r="J7" s="1"/>
      <c r="K7" s="1"/>
      <c r="L7" s="35"/>
    </row>
    <row r="8" spans="1:12" s="22" customFormat="1" x14ac:dyDescent="0.2">
      <c r="A8" s="1"/>
      <c r="B8" s="1"/>
      <c r="C8" s="1"/>
      <c r="D8" s="1"/>
      <c r="E8" s="1"/>
      <c r="F8" s="1"/>
      <c r="G8" s="1"/>
      <c r="H8" s="1"/>
      <c r="I8" s="1"/>
      <c r="J8" s="1"/>
      <c r="K8" s="1"/>
      <c r="L8" s="35"/>
    </row>
    <row r="9" spans="1:12" s="22" customFormat="1" x14ac:dyDescent="0.2">
      <c r="A9" s="1"/>
      <c r="B9" s="1"/>
      <c r="C9" s="1"/>
      <c r="D9" s="1"/>
      <c r="E9" s="1"/>
      <c r="F9" s="1"/>
      <c r="G9" s="1"/>
      <c r="H9" s="1"/>
      <c r="I9" s="1"/>
      <c r="J9" s="1"/>
      <c r="K9" s="1"/>
      <c r="L9" s="35"/>
    </row>
    <row r="10" spans="1:12" s="22" customFormat="1" x14ac:dyDescent="0.2">
      <c r="A10" s="1"/>
      <c r="B10" s="1"/>
      <c r="C10" s="1"/>
      <c r="D10" s="1"/>
      <c r="E10" s="1"/>
      <c r="F10" s="1"/>
      <c r="G10" s="1"/>
      <c r="H10" s="1"/>
      <c r="I10" s="1"/>
      <c r="J10" s="1"/>
      <c r="K10" s="1"/>
      <c r="L10" s="35"/>
    </row>
    <row r="11" spans="1:12" s="22" customFormat="1" x14ac:dyDescent="0.2">
      <c r="A11" s="1"/>
      <c r="B11" s="1"/>
      <c r="C11" s="1"/>
      <c r="D11" s="1"/>
      <c r="E11" s="1"/>
      <c r="F11" s="1"/>
      <c r="G11" s="1"/>
      <c r="H11" s="1"/>
      <c r="I11" s="1"/>
      <c r="J11" s="1"/>
      <c r="K11" s="1"/>
      <c r="L11" s="35"/>
    </row>
    <row r="12" spans="1:12" s="22" customFormat="1" x14ac:dyDescent="0.2">
      <c r="A12" s="1"/>
      <c r="B12" s="1"/>
      <c r="C12" s="1"/>
      <c r="D12" s="1"/>
      <c r="E12" s="1"/>
      <c r="F12" s="1"/>
      <c r="G12" s="1"/>
      <c r="H12" s="1"/>
      <c r="I12" s="1"/>
      <c r="J12" s="1"/>
      <c r="K12" s="1"/>
      <c r="L12" s="35"/>
    </row>
    <row r="13" spans="1:12" s="22" customFormat="1" x14ac:dyDescent="0.2">
      <c r="A13" s="1"/>
      <c r="B13" s="1"/>
      <c r="C13" s="1"/>
      <c r="D13" s="1"/>
      <c r="E13" s="1"/>
      <c r="F13" s="1"/>
      <c r="G13" s="1"/>
      <c r="H13" s="1"/>
      <c r="I13" s="1"/>
      <c r="J13" s="1"/>
      <c r="K13" s="1"/>
      <c r="L13" s="35"/>
    </row>
    <row r="14" spans="1:12" s="22" customFormat="1" x14ac:dyDescent="0.2">
      <c r="A14" s="1"/>
      <c r="B14" s="1"/>
      <c r="C14" s="1"/>
      <c r="D14" s="1"/>
      <c r="E14" s="1"/>
      <c r="F14" s="1"/>
      <c r="G14" s="1"/>
      <c r="H14" s="1"/>
      <c r="I14" s="1"/>
      <c r="J14" s="1"/>
      <c r="K14" s="1"/>
      <c r="L14" s="35"/>
    </row>
    <row r="15" spans="1:12" x14ac:dyDescent="0.2">
      <c r="A15" s="53" t="s">
        <v>846</v>
      </c>
      <c r="B15" s="53"/>
      <c r="C15" s="53"/>
      <c r="D15" s="53"/>
      <c r="E15" s="53"/>
      <c r="F15" s="53"/>
      <c r="G15" s="53"/>
      <c r="H15" s="53"/>
      <c r="I15" s="53"/>
      <c r="J15" s="53"/>
      <c r="K15" s="53"/>
    </row>
  </sheetData>
  <sheetProtection algorithmName="SHA-512" hashValue="RjdfMGf0r5Z95Tbgs5BRE2lOzmj1C3S+UZ6s7NgU99ZmVkXAU6v2Dww5+jXXVu+wa94d+X/p98kcpb43PF/HwQ==" saltValue="Fum8OanruZ6+wGXq1VoZDA==" spinCount="100000" sheet="1" objects="1" scenarios="1" formatRows="0" insertRows="0" deleteRows="0"/>
  <mergeCells count="3">
    <mergeCell ref="A15:K15"/>
    <mergeCell ref="A1:K1"/>
    <mergeCell ref="A2:K2"/>
  </mergeCells>
  <conditionalFormatting sqref="A5:A14">
    <cfRule type="expression" dxfId="16" priority="1">
      <formula>AND($A5&lt;&gt;"",COUNTIF(OFFSET(UnitListStart,1,0,UnitListCount,1),$A5)=0)</formula>
    </cfRule>
  </conditionalFormatting>
  <conditionalFormatting sqref="B5:B14">
    <cfRule type="expression" dxfId="15" priority="3">
      <formula>LEN(B5)&gt;15</formula>
    </cfRule>
  </conditionalFormatting>
  <conditionalFormatting sqref="I5:I14">
    <cfRule type="expression" dxfId="13" priority="4">
      <formula>LEN(I5)&gt;10</formula>
    </cfRule>
  </conditionalFormatting>
  <dataValidations count="3">
    <dataValidation type="list" allowBlank="1" showErrorMessage="1" error="The selection is not valid" prompt="Select from the dropdown list" sqref="A5:A14" xr:uid="{F8AE13E5-E670-42BC-A934-AD7AF222EA2E}">
      <formula1>OFFSET(UnitListStart,1,0,UnitListCount,1)</formula1>
    </dataValidation>
    <dataValidation type="textLength" operator="lessThanOrEqual" allowBlank="1" showErrorMessage="1" error="The response must be 15 characters or less" prompt="Enter the SOP/GOP Index No." sqref="B5:B14" xr:uid="{732CD159-3085-4D11-ACAB-7D7C1B7F85AB}">
      <formula1>15</formula1>
    </dataValidation>
    <dataValidation type="textLength" operator="lessThanOrEqual" allowBlank="1" showErrorMessage="1" error="The response must be 10 characters or less" prompt="Enter the AEL No." sqref="I5:I14" xr:uid="{B9922FDF-9DD5-4359-92F7-7698D809FD28}">
      <formula1>10</formula1>
    </dataValidation>
  </dataValidations>
  <hyperlinks>
    <hyperlink ref="A15" location="'Table of Contents'!A1" display="Go to the Table of Contents" xr:uid="{F5D43ED8-AD12-4CBE-ABC8-7E7314E0D544}"/>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1" id="{1DE82B5D-545C-4C4F-9D48-B8D5603EFB6A}">
            <xm:f>AND(C5&lt;&gt;"",COUNTIF(OFFSET(Picklist_UAcodes!BC$10,1,0,Picklist_UAcodes!BC$4,1),C5)=0)</xm:f>
            <x14:dxf>
              <font>
                <b/>
                <i val="0"/>
              </font>
              <fill>
                <patternFill>
                  <bgColor rgb="FFEBB8B7"/>
                </patternFill>
              </fill>
            </x14:dxf>
          </x14:cfRule>
          <xm:sqref>C5:H14 J5:K14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C038F80D-5A53-41C2-8799-186BC0037BBE}">
          <x14:formula1>
            <xm:f>OFFSET(Picklist_UAcodes!BC$10,1,0,Picklist_UAcodes!BC$4,1)</xm:f>
          </x14:formula1>
          <xm:sqref>J5:K14 C5:H14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0F33A-A59B-4445-8230-F0D733CA4BB2}">
  <sheetPr codeName="Sheet18"/>
  <dimension ref="A1:K15"/>
  <sheetViews>
    <sheetView showGridLines="0" zoomScaleNormal="100" workbookViewId="0">
      <selection sqref="A1:J1"/>
    </sheetView>
  </sheetViews>
  <sheetFormatPr defaultColWidth="0" defaultRowHeight="12.75" x14ac:dyDescent="0.2"/>
  <cols>
    <col min="1" max="1" width="15.83203125" customWidth="1"/>
    <col min="2" max="2" width="13.83203125" customWidth="1"/>
    <col min="3" max="10" width="14" customWidth="1"/>
    <col min="11" max="11" width="5.83203125" customWidth="1"/>
  </cols>
  <sheetData>
    <row r="1" spans="1:11" ht="14.25" x14ac:dyDescent="0.2">
      <c r="A1" s="54" t="s">
        <v>917</v>
      </c>
      <c r="B1" s="54"/>
      <c r="C1" s="54"/>
      <c r="D1" s="54"/>
      <c r="E1" s="54"/>
      <c r="F1" s="54"/>
      <c r="G1" s="54"/>
      <c r="H1" s="54"/>
      <c r="I1" s="54"/>
      <c r="J1" s="54"/>
    </row>
    <row r="2" spans="1:11" ht="14.25" customHeight="1" x14ac:dyDescent="0.2">
      <c r="A2" s="54" t="s">
        <v>915</v>
      </c>
      <c r="B2" s="54"/>
      <c r="C2" s="54"/>
      <c r="D2" s="54"/>
      <c r="E2" s="54"/>
      <c r="F2" s="54"/>
      <c r="G2" s="54"/>
      <c r="H2" s="54"/>
      <c r="I2" s="54"/>
      <c r="J2" s="54"/>
    </row>
    <row r="4" spans="1:11" ht="51" customHeight="1" x14ac:dyDescent="0.2">
      <c r="A4" s="9" t="s">
        <v>448</v>
      </c>
      <c r="B4" s="9" t="s">
        <v>26</v>
      </c>
      <c r="C4" s="9" t="s">
        <v>54</v>
      </c>
      <c r="D4" s="9" t="s">
        <v>58</v>
      </c>
      <c r="E4" s="9" t="s">
        <v>79</v>
      </c>
      <c r="F4" s="9" t="s">
        <v>80</v>
      </c>
      <c r="G4" s="9" t="s">
        <v>81</v>
      </c>
      <c r="H4" s="9" t="s">
        <v>82</v>
      </c>
      <c r="I4" s="9" t="s">
        <v>83</v>
      </c>
      <c r="J4" s="9" t="s">
        <v>84</v>
      </c>
    </row>
    <row r="5" spans="1:11" s="22" customFormat="1" x14ac:dyDescent="0.2">
      <c r="A5" s="1"/>
      <c r="B5" s="1"/>
      <c r="C5" s="1"/>
      <c r="D5" s="1"/>
      <c r="E5" s="1"/>
      <c r="F5" s="1"/>
      <c r="G5" s="1"/>
      <c r="H5" s="1"/>
      <c r="I5" s="1"/>
      <c r="J5" s="1"/>
      <c r="K5" s="35"/>
    </row>
    <row r="6" spans="1:11" s="22" customFormat="1" x14ac:dyDescent="0.2">
      <c r="A6" s="1"/>
      <c r="B6" s="1"/>
      <c r="C6" s="1"/>
      <c r="D6" s="1"/>
      <c r="E6" s="1"/>
      <c r="F6" s="1"/>
      <c r="G6" s="1"/>
      <c r="H6" s="1"/>
      <c r="I6" s="1"/>
      <c r="J6" s="1"/>
      <c r="K6" s="35"/>
    </row>
    <row r="7" spans="1:11" s="22" customFormat="1" x14ac:dyDescent="0.2">
      <c r="A7" s="1"/>
      <c r="B7" s="1"/>
      <c r="C7" s="1"/>
      <c r="D7" s="1"/>
      <c r="E7" s="1"/>
      <c r="F7" s="1"/>
      <c r="G7" s="1"/>
      <c r="H7" s="1"/>
      <c r="I7" s="1"/>
      <c r="J7" s="1"/>
      <c r="K7" s="35"/>
    </row>
    <row r="8" spans="1:11" s="22" customFormat="1" x14ac:dyDescent="0.2">
      <c r="A8" s="1"/>
      <c r="B8" s="1"/>
      <c r="C8" s="1"/>
      <c r="D8" s="1"/>
      <c r="E8" s="1"/>
      <c r="F8" s="1"/>
      <c r="G8" s="1"/>
      <c r="H8" s="1"/>
      <c r="I8" s="1"/>
      <c r="J8" s="1"/>
      <c r="K8" s="35"/>
    </row>
    <row r="9" spans="1:11" s="22" customFormat="1" x14ac:dyDescent="0.2">
      <c r="A9" s="1"/>
      <c r="B9" s="1"/>
      <c r="C9" s="1"/>
      <c r="D9" s="1"/>
      <c r="E9" s="1"/>
      <c r="F9" s="1"/>
      <c r="G9" s="1"/>
      <c r="H9" s="1"/>
      <c r="I9" s="1"/>
      <c r="J9" s="1"/>
      <c r="K9" s="35"/>
    </row>
    <row r="10" spans="1:11" s="22" customFormat="1" x14ac:dyDescent="0.2">
      <c r="A10" s="1"/>
      <c r="B10" s="1"/>
      <c r="C10" s="1"/>
      <c r="D10" s="1"/>
      <c r="E10" s="1"/>
      <c r="F10" s="1"/>
      <c r="G10" s="1"/>
      <c r="H10" s="1"/>
      <c r="I10" s="1"/>
      <c r="J10" s="1"/>
      <c r="K10" s="35"/>
    </row>
    <row r="11" spans="1:11" s="22" customFormat="1" x14ac:dyDescent="0.2">
      <c r="A11" s="1"/>
      <c r="B11" s="1"/>
      <c r="C11" s="1"/>
      <c r="D11" s="1"/>
      <c r="E11" s="1"/>
      <c r="F11" s="1"/>
      <c r="G11" s="1"/>
      <c r="H11" s="1"/>
      <c r="I11" s="1"/>
      <c r="J11" s="1"/>
      <c r="K11" s="35"/>
    </row>
    <row r="12" spans="1:11" s="22" customFormat="1" x14ac:dyDescent="0.2">
      <c r="A12" s="1"/>
      <c r="B12" s="1"/>
      <c r="C12" s="1"/>
      <c r="D12" s="1"/>
      <c r="E12" s="1"/>
      <c r="F12" s="1"/>
      <c r="G12" s="1"/>
      <c r="H12" s="1"/>
      <c r="I12" s="1"/>
      <c r="J12" s="1"/>
      <c r="K12" s="35"/>
    </row>
    <row r="13" spans="1:11" s="22" customFormat="1" x14ac:dyDescent="0.2">
      <c r="A13" s="1"/>
      <c r="B13" s="1"/>
      <c r="C13" s="1"/>
      <c r="D13" s="1"/>
      <c r="E13" s="1"/>
      <c r="F13" s="1"/>
      <c r="G13" s="1"/>
      <c r="H13" s="1"/>
      <c r="I13" s="1"/>
      <c r="J13" s="1"/>
      <c r="K13" s="35"/>
    </row>
    <row r="14" spans="1:11" s="22" customFormat="1" x14ac:dyDescent="0.2">
      <c r="A14" s="1"/>
      <c r="B14" s="1"/>
      <c r="C14" s="1"/>
      <c r="D14" s="1"/>
      <c r="E14" s="1"/>
      <c r="F14" s="1"/>
      <c r="G14" s="1"/>
      <c r="H14" s="1"/>
      <c r="I14" s="1"/>
      <c r="J14" s="1"/>
      <c r="K14" s="35"/>
    </row>
    <row r="15" spans="1:11" x14ac:dyDescent="0.2">
      <c r="A15" s="53" t="s">
        <v>846</v>
      </c>
      <c r="B15" s="53"/>
      <c r="C15" s="53"/>
      <c r="D15" s="53"/>
      <c r="E15" s="53"/>
      <c r="F15" s="53"/>
      <c r="G15" s="53"/>
      <c r="H15" s="53"/>
      <c r="I15" s="53"/>
      <c r="J15" s="53"/>
    </row>
  </sheetData>
  <sheetProtection algorithmName="SHA-512" hashValue="AzfVre6DStyB2CtQPTLIOlulN2/wT7I+PMnMQhEKnH09arMrpGeUZ3bHEZlopiChQyLa89SLOXNYjObm4qtVDA==" saltValue="D4VER+RtG6m2IsqrhbOUZQ==" spinCount="100000" sheet="1" objects="1" scenarios="1" formatRows="0" insertRows="0" deleteRows="0"/>
  <mergeCells count="3">
    <mergeCell ref="A15:J15"/>
    <mergeCell ref="A1:J1"/>
    <mergeCell ref="A2:J2"/>
  </mergeCells>
  <conditionalFormatting sqref="A5:A14">
    <cfRule type="expression" dxfId="12" priority="1">
      <formula>AND($A5&lt;&gt;"",COUNTIF(OFFSET(UnitListStart,1,0,UnitListCount,1),$A5)=0)</formula>
    </cfRule>
  </conditionalFormatting>
  <conditionalFormatting sqref="B5:B14">
    <cfRule type="expression" dxfId="11" priority="3">
      <formula>LEN(B5)&gt;15</formula>
    </cfRule>
  </conditionalFormatting>
  <dataValidations count="2">
    <dataValidation type="list" allowBlank="1" showErrorMessage="1" error="The selection is not valid" prompt="Select from the dropdown list" sqref="A5:A14" xr:uid="{98AD1FB7-1714-4C1A-A79C-63B62BFDEEA9}">
      <formula1>OFFSET(UnitListStart,1,0,UnitListCount,1)</formula1>
    </dataValidation>
    <dataValidation type="textLength" operator="lessThanOrEqual" allowBlank="1" showErrorMessage="1" error="The response must be 15 characters or less" prompt="Enter the SOP/GOP Index No." sqref="B5:B14" xr:uid="{8680D905-089E-41A0-BC95-D08144BF3F7F}">
      <formula1>15</formula1>
    </dataValidation>
  </dataValidations>
  <hyperlinks>
    <hyperlink ref="A15" location="'Table of Contents'!A1" display="Go to the Table of Contents" xr:uid="{648BE8EF-604B-4438-AD84-A66854F93BD9}"/>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3" id="{C3CA3FAE-7073-4F42-AECE-8E0ECDD99F0A}">
            <xm:f>AND(C5&lt;&gt;"",COUNTIF(OFFSET(Picklist_UAcodes!BM$10,1,0,Picklist_UAcodes!BM$4,1),C5)=0)</xm:f>
            <x14:dxf>
              <font>
                <b/>
                <i val="0"/>
              </font>
              <fill>
                <patternFill>
                  <bgColor rgb="FFEBB8B7"/>
                </patternFill>
              </fill>
            </x14:dxf>
          </x14:cfRule>
          <xm:sqref>C5:J14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2ACCA7E-FDAB-4B02-9F58-A0B841F3A5D3}">
          <x14:formula1>
            <xm:f>OFFSET(Picklist_UAcodes!BM$10,1,0,Picklist_UAcodes!BM$4,1)</xm:f>
          </x14:formula1>
          <xm:sqref>C5:J14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BC35-817C-4308-806B-BF22AB496975}">
  <sheetPr codeName="Sheet19"/>
  <dimension ref="A1:H15"/>
  <sheetViews>
    <sheetView showGridLines="0" zoomScaleNormal="100" workbookViewId="0">
      <selection sqref="A1:G1"/>
    </sheetView>
  </sheetViews>
  <sheetFormatPr defaultColWidth="0" defaultRowHeight="12.75" x14ac:dyDescent="0.2"/>
  <cols>
    <col min="1" max="2" width="15.83203125" customWidth="1"/>
    <col min="3" max="7" width="22.1640625" customWidth="1"/>
    <col min="8" max="8" width="5.83203125" customWidth="1"/>
  </cols>
  <sheetData>
    <row r="1" spans="1:8" ht="14.25" x14ac:dyDescent="0.2">
      <c r="A1" s="54" t="s">
        <v>918</v>
      </c>
      <c r="B1" s="54"/>
      <c r="C1" s="54"/>
      <c r="D1" s="54"/>
      <c r="E1" s="54"/>
      <c r="F1" s="54"/>
      <c r="G1" s="54"/>
    </row>
    <row r="2" spans="1:8" ht="14.25" customHeight="1" x14ac:dyDescent="0.2">
      <c r="A2" s="54" t="s">
        <v>919</v>
      </c>
      <c r="B2" s="54"/>
      <c r="C2" s="54"/>
      <c r="D2" s="54"/>
      <c r="E2" s="54"/>
      <c r="F2" s="54"/>
      <c r="G2" s="54"/>
    </row>
    <row r="4" spans="1:8" ht="51" customHeight="1" x14ac:dyDescent="0.2">
      <c r="A4" s="9" t="s">
        <v>448</v>
      </c>
      <c r="B4" s="9" t="s">
        <v>26</v>
      </c>
      <c r="C4" s="9" t="s">
        <v>85</v>
      </c>
      <c r="D4" s="9" t="s">
        <v>86</v>
      </c>
      <c r="E4" s="9" t="s">
        <v>82</v>
      </c>
      <c r="F4" s="9" t="s">
        <v>78</v>
      </c>
      <c r="G4" s="9" t="s">
        <v>54</v>
      </c>
    </row>
    <row r="5" spans="1:8" s="22" customFormat="1" x14ac:dyDescent="0.2">
      <c r="A5" s="1"/>
      <c r="B5" s="1"/>
      <c r="C5" s="1"/>
      <c r="D5" s="1"/>
      <c r="E5" s="1"/>
      <c r="F5" s="1"/>
      <c r="G5" s="1"/>
      <c r="H5" s="35"/>
    </row>
    <row r="6" spans="1:8" s="22" customFormat="1" x14ac:dyDescent="0.2">
      <c r="A6" s="1"/>
      <c r="B6" s="1"/>
      <c r="C6" s="1"/>
      <c r="D6" s="1"/>
      <c r="E6" s="1"/>
      <c r="F6" s="1"/>
      <c r="G6" s="1"/>
      <c r="H6" s="35"/>
    </row>
    <row r="7" spans="1:8" s="22" customFormat="1" x14ac:dyDescent="0.2">
      <c r="A7" s="1"/>
      <c r="B7" s="1"/>
      <c r="C7" s="1"/>
      <c r="D7" s="1"/>
      <c r="E7" s="1"/>
      <c r="F7" s="1"/>
      <c r="G7" s="1"/>
      <c r="H7" s="35"/>
    </row>
    <row r="8" spans="1:8" s="22" customFormat="1" x14ac:dyDescent="0.2">
      <c r="A8" s="1"/>
      <c r="B8" s="1"/>
      <c r="C8" s="1"/>
      <c r="D8" s="1"/>
      <c r="E8" s="1"/>
      <c r="F8" s="1"/>
      <c r="G8" s="1"/>
      <c r="H8" s="35"/>
    </row>
    <row r="9" spans="1:8" s="22" customFormat="1" x14ac:dyDescent="0.2">
      <c r="A9" s="1"/>
      <c r="B9" s="1"/>
      <c r="C9" s="1"/>
      <c r="D9" s="1"/>
      <c r="E9" s="1"/>
      <c r="F9" s="1"/>
      <c r="G9" s="1"/>
      <c r="H9" s="35"/>
    </row>
    <row r="10" spans="1:8" s="22" customFormat="1" x14ac:dyDescent="0.2">
      <c r="A10" s="1"/>
      <c r="B10" s="1"/>
      <c r="C10" s="1"/>
      <c r="D10" s="1"/>
      <c r="E10" s="1"/>
      <c r="F10" s="1"/>
      <c r="G10" s="1"/>
      <c r="H10" s="35"/>
    </row>
    <row r="11" spans="1:8" s="22" customFormat="1" x14ac:dyDescent="0.2">
      <c r="A11" s="1"/>
      <c r="B11" s="1"/>
      <c r="C11" s="1"/>
      <c r="D11" s="1"/>
      <c r="E11" s="1"/>
      <c r="F11" s="1"/>
      <c r="G11" s="1"/>
      <c r="H11" s="35"/>
    </row>
    <row r="12" spans="1:8" s="22" customFormat="1" x14ac:dyDescent="0.2">
      <c r="A12" s="1"/>
      <c r="B12" s="1"/>
      <c r="C12" s="1"/>
      <c r="D12" s="1"/>
      <c r="E12" s="1"/>
      <c r="F12" s="1"/>
      <c r="G12" s="1"/>
      <c r="H12" s="35"/>
    </row>
    <row r="13" spans="1:8" s="22" customFormat="1" x14ac:dyDescent="0.2">
      <c r="A13" s="1"/>
      <c r="B13" s="1"/>
      <c r="C13" s="1"/>
      <c r="D13" s="1"/>
      <c r="E13" s="1"/>
      <c r="F13" s="1"/>
      <c r="G13" s="1"/>
      <c r="H13" s="35"/>
    </row>
    <row r="14" spans="1:8" s="22" customFormat="1" x14ac:dyDescent="0.2">
      <c r="A14" s="1"/>
      <c r="B14" s="1"/>
      <c r="C14" s="1"/>
      <c r="D14" s="1"/>
      <c r="E14" s="1"/>
      <c r="F14" s="1"/>
      <c r="G14" s="1"/>
      <c r="H14" s="35"/>
    </row>
    <row r="15" spans="1:8" x14ac:dyDescent="0.2">
      <c r="A15" s="53" t="s">
        <v>846</v>
      </c>
      <c r="B15" s="53"/>
      <c r="C15" s="53"/>
      <c r="D15" s="53"/>
      <c r="E15" s="53"/>
      <c r="F15" s="53"/>
      <c r="G15" s="53"/>
    </row>
  </sheetData>
  <sheetProtection algorithmName="SHA-512" hashValue="1646You5qXwdkw48FGlPkXm/cvPnysbE7aA0dv28uZRynCn4vbEscPD2hrGejLFwSWesuuW+3G2PHrm5C5YY0w==" saltValue="r8XeJuGbDl49E5YfB31bjw==" spinCount="100000" sheet="1" objects="1" scenarios="1" formatRows="0" insertRows="0" deleteRows="0"/>
  <mergeCells count="3">
    <mergeCell ref="A15:G15"/>
    <mergeCell ref="A1:G1"/>
    <mergeCell ref="A2:G2"/>
  </mergeCells>
  <conditionalFormatting sqref="A5:A14">
    <cfRule type="expression" dxfId="9" priority="1">
      <formula>AND($A5&lt;&gt;"",COUNTIF(OFFSET(UnitListStart,1,0,UnitListCount,1),$A5)=0)</formula>
    </cfRule>
  </conditionalFormatting>
  <conditionalFormatting sqref="B5:B14">
    <cfRule type="expression" dxfId="8" priority="3">
      <formula>LEN(B5)&gt;15</formula>
    </cfRule>
  </conditionalFormatting>
  <dataValidations count="2">
    <dataValidation type="list" allowBlank="1" showErrorMessage="1" error="The selection is not valid" prompt="Select from the dropdown list" sqref="A5:A14" xr:uid="{FD32CA95-44DB-49FD-A814-56208A5D5C15}">
      <formula1>OFFSET(UnitListStart,1,0,UnitListCount,1)</formula1>
    </dataValidation>
    <dataValidation type="textLength" operator="lessThanOrEqual" allowBlank="1" showErrorMessage="1" error="The response must be 15 characters or less" prompt="Enter the SOP/GOP Index No." sqref="B5:B14" xr:uid="{07220E7F-D756-4A28-9C75-D2E506189E81}">
      <formula1>15</formula1>
    </dataValidation>
  </dataValidations>
  <hyperlinks>
    <hyperlink ref="A15" location="'Table of Contents'!A1" display="Go to the Table of Contents" xr:uid="{FDE747BB-0F0C-4181-89C1-DA4CB26C0193}"/>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4" id="{7D2B0BCF-64CD-4D96-8BD9-E6257FB815A5}">
            <xm:f>AND(C5&lt;&gt;"",COUNTIF(OFFSET(Picklist_UAcodes!BV$10,1,0,Picklist_UAcodes!BV$4,1),C5)=0)</xm:f>
            <x14:dxf>
              <font>
                <b/>
                <i val="0"/>
              </font>
              <fill>
                <patternFill>
                  <bgColor rgb="FFEBB8B7"/>
                </patternFill>
              </fill>
            </x14:dxf>
          </x14:cfRule>
          <xm:sqref>C5:G14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10E5B792-88B4-4527-8AC8-2A86C3652A70}">
          <x14:formula1>
            <xm:f>OFFSET(Picklist_UAcodes!BV$10,1,0,Picklist_UAcodes!BV$4,1)</xm:f>
          </x14:formula1>
          <xm:sqref>C5:G14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1"/>
  </sheetPr>
  <dimension ref="A1:AQ349"/>
  <sheetViews>
    <sheetView showGridLines="0" workbookViewId="0">
      <selection activeCell="I12" sqref="I12"/>
    </sheetView>
  </sheetViews>
  <sheetFormatPr defaultColWidth="0" defaultRowHeight="12.75" x14ac:dyDescent="0.2"/>
  <cols>
    <col min="1" max="1" width="6.83203125" customWidth="1"/>
    <col min="2" max="2" width="18" bestFit="1" customWidth="1"/>
    <col min="3" max="3" width="4.83203125" hidden="1" customWidth="1"/>
    <col min="4" max="4" width="10.83203125" hidden="1" customWidth="1"/>
    <col min="5" max="8" width="12.83203125" hidden="1" customWidth="1"/>
    <col min="9" max="10" width="14.83203125" hidden="1" customWidth="1"/>
    <col min="11" max="11" width="26.83203125" hidden="1" customWidth="1"/>
    <col min="12" max="12" width="15.83203125" hidden="1" customWidth="1"/>
    <col min="13" max="13" width="9.33203125" hidden="1" customWidth="1"/>
    <col min="14" max="15" width="10.83203125" hidden="1" customWidth="1"/>
    <col min="16" max="16" width="12.83203125" hidden="1" customWidth="1"/>
    <col min="17" max="17" width="14.83203125" hidden="1" customWidth="1"/>
    <col min="18" max="18" width="15.83203125" hidden="1" customWidth="1"/>
    <col min="19" max="19" width="9.83203125" hidden="1" customWidth="1"/>
    <col min="20" max="20" width="10.83203125" hidden="1" customWidth="1"/>
    <col min="21" max="21" width="18.83203125" hidden="1" customWidth="1"/>
    <col min="22" max="23" width="16.83203125" hidden="1" customWidth="1"/>
    <col min="24" max="24" width="14.83203125" hidden="1" customWidth="1"/>
    <col min="25" max="25" width="9.33203125" hidden="1" customWidth="1"/>
    <col min="26" max="27" width="10.83203125" hidden="1" customWidth="1"/>
    <col min="28" max="29" width="12.83203125" hidden="1" customWidth="1"/>
    <col min="30" max="32" width="10.83203125" hidden="1" customWidth="1"/>
    <col min="33" max="33" width="15.83203125" hidden="1" customWidth="1"/>
    <col min="34" max="34" width="12.83203125" hidden="1" customWidth="1"/>
    <col min="35" max="35" width="15.83203125" hidden="1" customWidth="1"/>
    <col min="36" max="36" width="10.83203125" hidden="1" customWidth="1"/>
    <col min="37" max="37" width="9.33203125" hidden="1" customWidth="1"/>
    <col min="38" max="39" width="10.83203125" hidden="1" customWidth="1"/>
    <col min="40" max="40" width="12.83203125" hidden="1" customWidth="1"/>
    <col min="41" max="41" width="114.5" hidden="1" customWidth="1"/>
    <col min="42" max="43" width="28.83203125" hidden="1" customWidth="1"/>
  </cols>
  <sheetData>
    <row r="1" spans="1:43" x14ac:dyDescent="0.2">
      <c r="A1" s="15" t="s">
        <v>0</v>
      </c>
      <c r="B1" s="15"/>
      <c r="C1" s="15"/>
    </row>
    <row r="3" spans="1:43" ht="13.5" x14ac:dyDescent="0.2">
      <c r="D3" s="24" t="s">
        <v>424</v>
      </c>
      <c r="N3" s="24" t="s">
        <v>425</v>
      </c>
      <c r="Z3" s="24" t="s">
        <v>426</v>
      </c>
      <c r="AL3" s="24" t="s">
        <v>427</v>
      </c>
    </row>
    <row r="5" spans="1:43" ht="18" customHeight="1" x14ac:dyDescent="0.2">
      <c r="B5" s="15" t="s">
        <v>428</v>
      </c>
      <c r="I5" s="34" t="s">
        <v>429</v>
      </c>
      <c r="J5" s="34" t="s">
        <v>430</v>
      </c>
      <c r="K5" s="34" t="s">
        <v>431</v>
      </c>
      <c r="N5" s="34"/>
      <c r="S5" s="34"/>
      <c r="U5" s="34"/>
      <c r="AD5" s="34"/>
      <c r="AE5" s="34"/>
      <c r="AG5" s="34"/>
      <c r="AI5" s="34"/>
      <c r="AO5" s="34"/>
    </row>
    <row r="6" spans="1:43" x14ac:dyDescent="0.2">
      <c r="B6" s="15" t="s">
        <v>432</v>
      </c>
      <c r="H6">
        <v>70</v>
      </c>
      <c r="O6" t="s">
        <v>433</v>
      </c>
      <c r="P6">
        <v>14</v>
      </c>
      <c r="Q6">
        <v>14</v>
      </c>
      <c r="R6">
        <v>50</v>
      </c>
      <c r="V6">
        <v>25</v>
      </c>
      <c r="W6">
        <v>8</v>
      </c>
      <c r="X6" t="s">
        <v>434</v>
      </c>
      <c r="AA6" t="s">
        <v>433</v>
      </c>
      <c r="AB6" t="s">
        <v>435</v>
      </c>
      <c r="AC6">
        <v>10</v>
      </c>
      <c r="AM6" t="s">
        <v>433</v>
      </c>
      <c r="AN6" t="s">
        <v>435</v>
      </c>
      <c r="AO6">
        <v>50</v>
      </c>
      <c r="AP6">
        <v>36</v>
      </c>
      <c r="AQ6">
        <v>250</v>
      </c>
    </row>
    <row r="7" spans="1:43" ht="13.5" thickBot="1" x14ac:dyDescent="0.25">
      <c r="B7" s="15" t="s">
        <v>436</v>
      </c>
      <c r="D7">
        <f>COUNTA(D9:D21)</f>
        <v>0</v>
      </c>
      <c r="E7">
        <f t="shared" ref="E7:AJ7" si="0">COUNTA(E9:E21)</f>
        <v>0</v>
      </c>
      <c r="F7">
        <f t="shared" si="0"/>
        <v>0</v>
      </c>
      <c r="G7">
        <f t="shared" si="0"/>
        <v>0</v>
      </c>
      <c r="H7">
        <f t="shared" si="0"/>
        <v>0</v>
      </c>
      <c r="I7">
        <f t="shared" si="0"/>
        <v>3</v>
      </c>
      <c r="J7">
        <f t="shared" si="0"/>
        <v>3</v>
      </c>
      <c r="K7">
        <f t="shared" si="0"/>
        <v>2</v>
      </c>
      <c r="L7">
        <f t="shared" si="0"/>
        <v>0</v>
      </c>
      <c r="N7">
        <f t="shared" si="0"/>
        <v>2</v>
      </c>
      <c r="O7">
        <f t="shared" si="0"/>
        <v>0</v>
      </c>
      <c r="P7">
        <f t="shared" si="0"/>
        <v>0</v>
      </c>
      <c r="Q7">
        <f t="shared" si="0"/>
        <v>0</v>
      </c>
      <c r="R7">
        <f t="shared" si="0"/>
        <v>0</v>
      </c>
      <c r="S7">
        <f t="shared" si="0"/>
        <v>1</v>
      </c>
      <c r="T7">
        <f t="shared" si="0"/>
        <v>2</v>
      </c>
      <c r="U7">
        <f t="shared" si="0"/>
        <v>9</v>
      </c>
      <c r="V7">
        <f t="shared" si="0"/>
        <v>0</v>
      </c>
      <c r="W7">
        <f t="shared" si="0"/>
        <v>0</v>
      </c>
      <c r="X7">
        <f t="shared" si="0"/>
        <v>0</v>
      </c>
      <c r="Z7">
        <f t="shared" si="0"/>
        <v>2</v>
      </c>
      <c r="AA7">
        <f t="shared" si="0"/>
        <v>0</v>
      </c>
      <c r="AB7">
        <f t="shared" si="0"/>
        <v>0</v>
      </c>
      <c r="AC7">
        <f t="shared" si="0"/>
        <v>0</v>
      </c>
      <c r="AD7">
        <f t="shared" si="0"/>
        <v>2</v>
      </c>
      <c r="AE7">
        <f t="shared" si="0"/>
        <v>6</v>
      </c>
      <c r="AF7">
        <f t="shared" si="0"/>
        <v>2</v>
      </c>
      <c r="AG7">
        <f t="shared" si="0"/>
        <v>6</v>
      </c>
      <c r="AH7">
        <f t="shared" si="0"/>
        <v>2</v>
      </c>
      <c r="AI7">
        <f t="shared" si="0"/>
        <v>5</v>
      </c>
      <c r="AJ7">
        <f t="shared" si="0"/>
        <v>2</v>
      </c>
      <c r="AL7">
        <f t="shared" ref="AL7:AQ7" si="1">COUNTA(AL9:AL349)</f>
        <v>2</v>
      </c>
      <c r="AM7">
        <f t="shared" si="1"/>
        <v>0</v>
      </c>
      <c r="AN7">
        <f t="shared" si="1"/>
        <v>0</v>
      </c>
      <c r="AO7">
        <f t="shared" si="1"/>
        <v>339</v>
      </c>
      <c r="AP7">
        <f t="shared" si="1"/>
        <v>0</v>
      </c>
      <c r="AQ7">
        <f t="shared" si="1"/>
        <v>0</v>
      </c>
    </row>
    <row r="8" spans="1:43" ht="39.950000000000003" customHeight="1" x14ac:dyDescent="0.2">
      <c r="D8" s="25" t="s">
        <v>437</v>
      </c>
      <c r="E8" s="26" t="s">
        <v>438</v>
      </c>
      <c r="F8" s="26" t="s">
        <v>439</v>
      </c>
      <c r="G8" s="26" t="s">
        <v>440</v>
      </c>
      <c r="H8" s="26" t="s">
        <v>441</v>
      </c>
      <c r="I8" s="26" t="s">
        <v>442</v>
      </c>
      <c r="J8" s="26" t="s">
        <v>443</v>
      </c>
      <c r="K8" s="26" t="s">
        <v>444</v>
      </c>
      <c r="L8" s="27" t="s">
        <v>445</v>
      </c>
      <c r="N8" s="25" t="s">
        <v>446</v>
      </c>
      <c r="O8" s="26" t="s">
        <v>447</v>
      </c>
      <c r="P8" s="26" t="s">
        <v>448</v>
      </c>
      <c r="Q8" s="26" t="s">
        <v>449</v>
      </c>
      <c r="R8" s="26" t="s">
        <v>450</v>
      </c>
      <c r="S8" s="26" t="s">
        <v>451</v>
      </c>
      <c r="T8" s="26" t="s">
        <v>452</v>
      </c>
      <c r="U8" s="26" t="s">
        <v>453</v>
      </c>
      <c r="V8" s="26" t="s">
        <v>454</v>
      </c>
      <c r="W8" s="26" t="s">
        <v>455</v>
      </c>
      <c r="X8" s="27" t="s">
        <v>456</v>
      </c>
      <c r="Z8" s="25" t="s">
        <v>446</v>
      </c>
      <c r="AA8" s="26" t="s">
        <v>447</v>
      </c>
      <c r="AB8" s="26" t="s">
        <v>448</v>
      </c>
      <c r="AC8" s="26" t="s">
        <v>457</v>
      </c>
      <c r="AD8" s="26" t="s">
        <v>458</v>
      </c>
      <c r="AE8" s="26" t="s">
        <v>459</v>
      </c>
      <c r="AF8" s="26" t="s">
        <v>460</v>
      </c>
      <c r="AG8" s="26" t="s">
        <v>461</v>
      </c>
      <c r="AH8" s="26" t="s">
        <v>462</v>
      </c>
      <c r="AI8" s="26" t="s">
        <v>463</v>
      </c>
      <c r="AJ8" s="27" t="s">
        <v>464</v>
      </c>
      <c r="AL8" s="25" t="s">
        <v>446</v>
      </c>
      <c r="AM8" s="26" t="s">
        <v>447</v>
      </c>
      <c r="AN8" s="26" t="s">
        <v>448</v>
      </c>
      <c r="AO8" s="26" t="s">
        <v>465</v>
      </c>
      <c r="AP8" s="26" t="s">
        <v>466</v>
      </c>
      <c r="AQ8" s="27" t="s">
        <v>467</v>
      </c>
    </row>
    <row r="9" spans="1:43" x14ac:dyDescent="0.2">
      <c r="D9" s="28"/>
      <c r="E9" s="29"/>
      <c r="F9" s="29"/>
      <c r="G9" s="29"/>
      <c r="H9" s="29"/>
      <c r="I9" s="29" t="s">
        <v>468</v>
      </c>
      <c r="J9" s="29" t="s">
        <v>469</v>
      </c>
      <c r="K9" s="29" t="s">
        <v>470</v>
      </c>
      <c r="L9" s="30"/>
      <c r="N9" s="28" t="s">
        <v>471</v>
      </c>
      <c r="O9" s="29"/>
      <c r="P9" s="29"/>
      <c r="Q9" s="29"/>
      <c r="R9" s="29"/>
      <c r="S9" s="29" t="s">
        <v>472</v>
      </c>
      <c r="T9" s="29" t="s">
        <v>471</v>
      </c>
      <c r="U9" s="29" t="s">
        <v>473</v>
      </c>
      <c r="V9" s="29"/>
      <c r="W9" s="29"/>
      <c r="X9" s="30"/>
      <c r="Z9" s="28" t="s">
        <v>471</v>
      </c>
      <c r="AA9" s="29"/>
      <c r="AB9" s="29"/>
      <c r="AC9" s="29"/>
      <c r="AD9" s="29" t="s">
        <v>474</v>
      </c>
      <c r="AE9" s="29" t="s">
        <v>475</v>
      </c>
      <c r="AF9" s="29" t="s">
        <v>474</v>
      </c>
      <c r="AG9" s="29" t="s">
        <v>116</v>
      </c>
      <c r="AH9" s="29" t="s">
        <v>474</v>
      </c>
      <c r="AI9" s="29" t="s">
        <v>116</v>
      </c>
      <c r="AJ9" s="30" t="s">
        <v>474</v>
      </c>
      <c r="AL9" s="28" t="s">
        <v>471</v>
      </c>
      <c r="AM9" s="29"/>
      <c r="AN9" s="29"/>
      <c r="AO9" s="29" t="s">
        <v>476</v>
      </c>
      <c r="AP9" s="29"/>
      <c r="AQ9" s="30"/>
    </row>
    <row r="10" spans="1:43" x14ac:dyDescent="0.2">
      <c r="D10" s="28"/>
      <c r="E10" s="29"/>
      <c r="F10" s="29"/>
      <c r="G10" s="29"/>
      <c r="H10" s="29"/>
      <c r="I10" s="29" t="s">
        <v>477</v>
      </c>
      <c r="J10" s="29" t="s">
        <v>478</v>
      </c>
      <c r="K10" s="29" t="s">
        <v>479</v>
      </c>
      <c r="L10" s="30"/>
      <c r="N10" s="28" t="s">
        <v>480</v>
      </c>
      <c r="O10" s="29"/>
      <c r="P10" s="29"/>
      <c r="Q10" s="29"/>
      <c r="R10" s="29"/>
      <c r="S10" s="29"/>
      <c r="T10" s="29" t="s">
        <v>480</v>
      </c>
      <c r="U10" s="29" t="s">
        <v>481</v>
      </c>
      <c r="V10" s="29"/>
      <c r="W10" s="29"/>
      <c r="X10" s="30"/>
      <c r="Z10" s="28" t="s">
        <v>480</v>
      </c>
      <c r="AA10" s="29"/>
      <c r="AB10" s="29"/>
      <c r="AC10" s="29"/>
      <c r="AD10" s="29" t="s">
        <v>482</v>
      </c>
      <c r="AE10" s="29" t="s">
        <v>483</v>
      </c>
      <c r="AF10" s="29" t="s">
        <v>482</v>
      </c>
      <c r="AG10" s="29" t="s">
        <v>484</v>
      </c>
      <c r="AH10" s="29" t="s">
        <v>482</v>
      </c>
      <c r="AI10" s="29" t="s">
        <v>484</v>
      </c>
      <c r="AJ10" s="30" t="s">
        <v>482</v>
      </c>
      <c r="AL10" s="28" t="s">
        <v>480</v>
      </c>
      <c r="AM10" s="29"/>
      <c r="AN10" s="29"/>
      <c r="AO10" s="29" t="s">
        <v>485</v>
      </c>
      <c r="AP10" s="29"/>
      <c r="AQ10" s="30"/>
    </row>
    <row r="11" spans="1:43" x14ac:dyDescent="0.2">
      <c r="D11" s="28"/>
      <c r="E11" s="29"/>
      <c r="F11" s="29"/>
      <c r="G11" s="29"/>
      <c r="H11" s="29"/>
      <c r="I11" s="29" t="s">
        <v>922</v>
      </c>
      <c r="J11" s="29" t="s">
        <v>486</v>
      </c>
      <c r="K11" s="29"/>
      <c r="L11" s="30"/>
      <c r="N11" s="28"/>
      <c r="O11" s="29"/>
      <c r="P11" s="29"/>
      <c r="Q11" s="29"/>
      <c r="R11" s="29"/>
      <c r="S11" s="29"/>
      <c r="T11" s="29"/>
      <c r="U11" s="29" t="s">
        <v>487</v>
      </c>
      <c r="V11" s="29"/>
      <c r="W11" s="29"/>
      <c r="X11" s="30"/>
      <c r="Z11" s="28"/>
      <c r="AA11" s="29"/>
      <c r="AB11" s="29"/>
      <c r="AC11" s="29"/>
      <c r="AD11" s="29"/>
      <c r="AE11" s="29" t="s">
        <v>488</v>
      </c>
      <c r="AF11" s="29"/>
      <c r="AG11" s="29" t="s">
        <v>489</v>
      </c>
      <c r="AH11" s="29"/>
      <c r="AI11" s="29" t="s">
        <v>490</v>
      </c>
      <c r="AJ11" s="30"/>
      <c r="AL11" s="28"/>
      <c r="AM11" s="29"/>
      <c r="AN11" s="29"/>
      <c r="AO11" s="29" t="s">
        <v>491</v>
      </c>
      <c r="AP11" s="29"/>
      <c r="AQ11" s="30"/>
    </row>
    <row r="12" spans="1:43" x14ac:dyDescent="0.2">
      <c r="D12" s="28"/>
      <c r="E12" s="29"/>
      <c r="F12" s="29"/>
      <c r="G12" s="29"/>
      <c r="H12" s="29"/>
      <c r="I12" s="29"/>
      <c r="J12" s="29"/>
      <c r="K12" s="29"/>
      <c r="L12" s="30"/>
      <c r="N12" s="28"/>
      <c r="O12" s="29"/>
      <c r="P12" s="29"/>
      <c r="Q12" s="29"/>
      <c r="R12" s="29"/>
      <c r="S12" s="29"/>
      <c r="T12" s="29"/>
      <c r="U12" s="29" t="s">
        <v>492</v>
      </c>
      <c r="V12" s="29"/>
      <c r="W12" s="29"/>
      <c r="X12" s="30"/>
      <c r="Z12" s="28"/>
      <c r="AA12" s="29"/>
      <c r="AB12" s="29"/>
      <c r="AC12" s="29"/>
      <c r="AD12" s="29"/>
      <c r="AE12" s="29" t="s">
        <v>493</v>
      </c>
      <c r="AF12" s="29"/>
      <c r="AG12" s="29" t="s">
        <v>490</v>
      </c>
      <c r="AH12" s="29"/>
      <c r="AI12" s="29" t="s">
        <v>494</v>
      </c>
      <c r="AJ12" s="30"/>
      <c r="AL12" s="28"/>
      <c r="AM12" s="29"/>
      <c r="AN12" s="29"/>
      <c r="AO12" s="29" t="s">
        <v>495</v>
      </c>
      <c r="AP12" s="29"/>
      <c r="AQ12" s="30"/>
    </row>
    <row r="13" spans="1:43" x14ac:dyDescent="0.2">
      <c r="D13" s="28"/>
      <c r="E13" s="29"/>
      <c r="F13" s="29"/>
      <c r="G13" s="29"/>
      <c r="H13" s="29"/>
      <c r="I13" s="29"/>
      <c r="J13" s="29"/>
      <c r="K13" s="29"/>
      <c r="L13" s="30"/>
      <c r="N13" s="28"/>
      <c r="O13" s="29"/>
      <c r="P13" s="29"/>
      <c r="Q13" s="29"/>
      <c r="R13" s="29"/>
      <c r="S13" s="29"/>
      <c r="T13" s="29"/>
      <c r="U13" s="29" t="s">
        <v>496</v>
      </c>
      <c r="V13" s="29"/>
      <c r="W13" s="29"/>
      <c r="X13" s="30"/>
      <c r="Z13" s="28"/>
      <c r="AA13" s="29"/>
      <c r="AB13" s="29"/>
      <c r="AC13" s="29"/>
      <c r="AD13" s="29"/>
      <c r="AE13" s="29" t="s">
        <v>497</v>
      </c>
      <c r="AF13" s="29"/>
      <c r="AG13" s="29" t="s">
        <v>494</v>
      </c>
      <c r="AH13" s="29"/>
      <c r="AI13" s="29" t="s">
        <v>497</v>
      </c>
      <c r="AJ13" s="30"/>
      <c r="AL13" s="28"/>
      <c r="AM13" s="29"/>
      <c r="AN13" s="29"/>
      <c r="AO13" s="29" t="s">
        <v>498</v>
      </c>
      <c r="AP13" s="29"/>
      <c r="AQ13" s="30"/>
    </row>
    <row r="14" spans="1:43" x14ac:dyDescent="0.2">
      <c r="D14" s="28"/>
      <c r="E14" s="29"/>
      <c r="F14" s="29"/>
      <c r="G14" s="29"/>
      <c r="H14" s="29"/>
      <c r="I14" s="29"/>
      <c r="J14" s="29"/>
      <c r="K14" s="29"/>
      <c r="L14" s="30"/>
      <c r="N14" s="28"/>
      <c r="O14" s="29"/>
      <c r="P14" s="29"/>
      <c r="Q14" s="29"/>
      <c r="R14" s="29"/>
      <c r="S14" s="29"/>
      <c r="T14" s="29"/>
      <c r="U14" s="29" t="s">
        <v>499</v>
      </c>
      <c r="V14" s="29"/>
      <c r="W14" s="29"/>
      <c r="X14" s="30"/>
      <c r="Z14" s="28"/>
      <c r="AA14" s="29"/>
      <c r="AB14" s="29"/>
      <c r="AC14" s="29"/>
      <c r="AD14" s="29"/>
      <c r="AE14" s="29" t="s">
        <v>500</v>
      </c>
      <c r="AF14" s="29"/>
      <c r="AG14" s="29" t="s">
        <v>497</v>
      </c>
      <c r="AH14" s="29"/>
      <c r="AI14" s="29"/>
      <c r="AJ14" s="30"/>
      <c r="AL14" s="28"/>
      <c r="AM14" s="29"/>
      <c r="AN14" s="29"/>
      <c r="AO14" s="29" t="s">
        <v>501</v>
      </c>
      <c r="AP14" s="29"/>
      <c r="AQ14" s="30"/>
    </row>
    <row r="15" spans="1:43" x14ac:dyDescent="0.2">
      <c r="D15" s="28"/>
      <c r="E15" s="29"/>
      <c r="F15" s="29"/>
      <c r="G15" s="29"/>
      <c r="H15" s="29"/>
      <c r="I15" s="29"/>
      <c r="J15" s="29"/>
      <c r="K15" s="29"/>
      <c r="L15" s="30"/>
      <c r="N15" s="28"/>
      <c r="O15" s="29"/>
      <c r="P15" s="29"/>
      <c r="Q15" s="29"/>
      <c r="R15" s="29"/>
      <c r="S15" s="29"/>
      <c r="T15" s="29"/>
      <c r="U15" s="29" t="s">
        <v>502</v>
      </c>
      <c r="V15" s="29"/>
      <c r="W15" s="29"/>
      <c r="X15" s="30"/>
      <c r="Z15" s="28"/>
      <c r="AA15" s="29"/>
      <c r="AB15" s="29"/>
      <c r="AC15" s="29"/>
      <c r="AD15" s="29"/>
      <c r="AE15" s="29"/>
      <c r="AF15" s="29"/>
      <c r="AG15" s="29"/>
      <c r="AH15" s="29"/>
      <c r="AI15" s="29"/>
      <c r="AJ15" s="30"/>
      <c r="AL15" s="28"/>
      <c r="AM15" s="29"/>
      <c r="AN15" s="29"/>
      <c r="AO15" s="29" t="s">
        <v>503</v>
      </c>
      <c r="AP15" s="29"/>
      <c r="AQ15" s="30"/>
    </row>
    <row r="16" spans="1:43" x14ac:dyDescent="0.2">
      <c r="D16" s="28"/>
      <c r="E16" s="29"/>
      <c r="F16" s="29"/>
      <c r="G16" s="29"/>
      <c r="H16" s="29"/>
      <c r="I16" s="29"/>
      <c r="J16" s="29"/>
      <c r="K16" s="29"/>
      <c r="L16" s="30"/>
      <c r="N16" s="28"/>
      <c r="O16" s="29"/>
      <c r="P16" s="29"/>
      <c r="Q16" s="29"/>
      <c r="R16" s="29"/>
      <c r="S16" s="29"/>
      <c r="T16" s="29"/>
      <c r="U16" s="29" t="s">
        <v>504</v>
      </c>
      <c r="V16" s="29"/>
      <c r="W16" s="29"/>
      <c r="X16" s="30"/>
      <c r="Z16" s="28"/>
      <c r="AA16" s="29"/>
      <c r="AB16" s="29"/>
      <c r="AC16" s="29"/>
      <c r="AD16" s="29"/>
      <c r="AE16" s="29"/>
      <c r="AF16" s="29"/>
      <c r="AG16" s="29"/>
      <c r="AH16" s="29"/>
      <c r="AI16" s="29"/>
      <c r="AJ16" s="30"/>
      <c r="AL16" s="28"/>
      <c r="AM16" s="29"/>
      <c r="AN16" s="29"/>
      <c r="AO16" s="29" t="s">
        <v>505</v>
      </c>
      <c r="AP16" s="29"/>
      <c r="AQ16" s="30"/>
    </row>
    <row r="17" spans="4:43" x14ac:dyDescent="0.2">
      <c r="D17" s="28"/>
      <c r="E17" s="29"/>
      <c r="F17" s="29"/>
      <c r="G17" s="29"/>
      <c r="H17" s="29"/>
      <c r="I17" s="29"/>
      <c r="J17" s="29"/>
      <c r="K17" s="29"/>
      <c r="L17" s="30"/>
      <c r="N17" s="28"/>
      <c r="O17" s="29"/>
      <c r="P17" s="29"/>
      <c r="Q17" s="29"/>
      <c r="R17" s="29"/>
      <c r="S17" s="29"/>
      <c r="T17" s="29"/>
      <c r="U17" s="29" t="s">
        <v>72</v>
      </c>
      <c r="V17" s="29"/>
      <c r="W17" s="29"/>
      <c r="X17" s="30"/>
      <c r="Z17" s="28"/>
      <c r="AA17" s="29"/>
      <c r="AB17" s="29"/>
      <c r="AC17" s="29"/>
      <c r="AD17" s="29"/>
      <c r="AE17" s="29"/>
      <c r="AF17" s="29"/>
      <c r="AG17" s="29"/>
      <c r="AH17" s="29"/>
      <c r="AI17" s="29"/>
      <c r="AJ17" s="30"/>
      <c r="AL17" s="28"/>
      <c r="AM17" s="29"/>
      <c r="AN17" s="29"/>
      <c r="AO17" s="29" t="s">
        <v>506</v>
      </c>
      <c r="AP17" s="29"/>
      <c r="AQ17" s="30"/>
    </row>
    <row r="18" spans="4:43" x14ac:dyDescent="0.2">
      <c r="D18" s="28"/>
      <c r="E18" s="29"/>
      <c r="F18" s="29"/>
      <c r="G18" s="29"/>
      <c r="H18" s="29"/>
      <c r="I18" s="29"/>
      <c r="J18" s="29"/>
      <c r="K18" s="29"/>
      <c r="L18" s="30"/>
      <c r="N18" s="28"/>
      <c r="O18" s="29"/>
      <c r="P18" s="29"/>
      <c r="Q18" s="29"/>
      <c r="R18" s="29"/>
      <c r="S18" s="29"/>
      <c r="T18" s="29"/>
      <c r="U18" s="29"/>
      <c r="V18" s="29"/>
      <c r="W18" s="29"/>
      <c r="X18" s="30"/>
      <c r="Z18" s="28"/>
      <c r="AA18" s="29"/>
      <c r="AB18" s="29"/>
      <c r="AC18" s="29"/>
      <c r="AD18" s="29"/>
      <c r="AE18" s="29"/>
      <c r="AF18" s="29"/>
      <c r="AG18" s="29"/>
      <c r="AH18" s="29"/>
      <c r="AI18" s="29"/>
      <c r="AJ18" s="30"/>
      <c r="AL18" s="28"/>
      <c r="AM18" s="29"/>
      <c r="AN18" s="29"/>
      <c r="AO18" s="29" t="s">
        <v>507</v>
      </c>
      <c r="AP18" s="29"/>
      <c r="AQ18" s="30"/>
    </row>
    <row r="19" spans="4:43" x14ac:dyDescent="0.2">
      <c r="D19" s="28"/>
      <c r="E19" s="29"/>
      <c r="F19" s="29"/>
      <c r="G19" s="29"/>
      <c r="H19" s="29"/>
      <c r="I19" s="29"/>
      <c r="J19" s="29"/>
      <c r="K19" s="29"/>
      <c r="L19" s="30"/>
      <c r="N19" s="28"/>
      <c r="O19" s="29"/>
      <c r="P19" s="29"/>
      <c r="Q19" s="29"/>
      <c r="R19" s="29"/>
      <c r="S19" s="29"/>
      <c r="T19" s="29"/>
      <c r="U19" s="29"/>
      <c r="V19" s="29"/>
      <c r="W19" s="29"/>
      <c r="X19" s="30"/>
      <c r="Z19" s="28"/>
      <c r="AA19" s="29"/>
      <c r="AB19" s="29"/>
      <c r="AC19" s="29"/>
      <c r="AD19" s="29"/>
      <c r="AE19" s="29"/>
      <c r="AF19" s="29"/>
      <c r="AG19" s="29"/>
      <c r="AH19" s="29"/>
      <c r="AI19" s="29"/>
      <c r="AJ19" s="30"/>
      <c r="AL19" s="28"/>
      <c r="AM19" s="29"/>
      <c r="AN19" s="29"/>
      <c r="AO19" s="29" t="s">
        <v>508</v>
      </c>
      <c r="AP19" s="29"/>
      <c r="AQ19" s="30"/>
    </row>
    <row r="20" spans="4:43" x14ac:dyDescent="0.2">
      <c r="D20" s="28"/>
      <c r="E20" s="29"/>
      <c r="F20" s="29"/>
      <c r="G20" s="29"/>
      <c r="H20" s="29"/>
      <c r="I20" s="29"/>
      <c r="J20" s="29"/>
      <c r="K20" s="29"/>
      <c r="L20" s="30"/>
      <c r="N20" s="28"/>
      <c r="O20" s="29"/>
      <c r="P20" s="29"/>
      <c r="Q20" s="29"/>
      <c r="R20" s="29"/>
      <c r="S20" s="29"/>
      <c r="T20" s="29"/>
      <c r="U20" s="29"/>
      <c r="V20" s="29"/>
      <c r="W20" s="29"/>
      <c r="X20" s="30"/>
      <c r="Z20" s="28"/>
      <c r="AA20" s="29"/>
      <c r="AB20" s="29"/>
      <c r="AC20" s="29"/>
      <c r="AD20" s="29"/>
      <c r="AE20" s="29"/>
      <c r="AF20" s="29"/>
      <c r="AG20" s="29"/>
      <c r="AH20" s="29"/>
      <c r="AI20" s="29"/>
      <c r="AJ20" s="30"/>
      <c r="AL20" s="28"/>
      <c r="AM20" s="29"/>
      <c r="AN20" s="29"/>
      <c r="AO20" s="29" t="s">
        <v>509</v>
      </c>
      <c r="AP20" s="29"/>
      <c r="AQ20" s="30"/>
    </row>
    <row r="21" spans="4:43" ht="13.5" thickBot="1" x14ac:dyDescent="0.25">
      <c r="D21" s="31"/>
      <c r="E21" s="32"/>
      <c r="F21" s="32"/>
      <c r="G21" s="32"/>
      <c r="H21" s="32"/>
      <c r="I21" s="32"/>
      <c r="J21" s="32"/>
      <c r="K21" s="32"/>
      <c r="L21" s="33"/>
      <c r="N21" s="31"/>
      <c r="O21" s="32"/>
      <c r="P21" s="32"/>
      <c r="Q21" s="32"/>
      <c r="R21" s="32"/>
      <c r="S21" s="32"/>
      <c r="T21" s="32"/>
      <c r="U21" s="32"/>
      <c r="V21" s="32"/>
      <c r="W21" s="32"/>
      <c r="X21" s="33"/>
      <c r="Z21" s="31"/>
      <c r="AA21" s="32"/>
      <c r="AB21" s="32"/>
      <c r="AC21" s="32"/>
      <c r="AD21" s="32"/>
      <c r="AE21" s="32"/>
      <c r="AF21" s="32"/>
      <c r="AG21" s="32"/>
      <c r="AH21" s="32"/>
      <c r="AI21" s="32"/>
      <c r="AJ21" s="33"/>
      <c r="AL21" s="28"/>
      <c r="AM21" s="29"/>
      <c r="AN21" s="29"/>
      <c r="AO21" s="29" t="s">
        <v>510</v>
      </c>
      <c r="AP21" s="29"/>
      <c r="AQ21" s="30"/>
    </row>
    <row r="22" spans="4:43" x14ac:dyDescent="0.2">
      <c r="AL22" s="28"/>
      <c r="AM22" s="29"/>
      <c r="AN22" s="29"/>
      <c r="AO22" s="29" t="s">
        <v>511</v>
      </c>
      <c r="AP22" s="29"/>
      <c r="AQ22" s="30"/>
    </row>
    <row r="23" spans="4:43" x14ac:dyDescent="0.2">
      <c r="AL23" s="28"/>
      <c r="AM23" s="29"/>
      <c r="AN23" s="29"/>
      <c r="AO23" s="29" t="s">
        <v>512</v>
      </c>
      <c r="AP23" s="29"/>
      <c r="AQ23" s="30"/>
    </row>
    <row r="24" spans="4:43" x14ac:dyDescent="0.2">
      <c r="AL24" s="28"/>
      <c r="AM24" s="29"/>
      <c r="AN24" s="29"/>
      <c r="AO24" s="29" t="s">
        <v>513</v>
      </c>
      <c r="AP24" s="29"/>
      <c r="AQ24" s="30"/>
    </row>
    <row r="25" spans="4:43" x14ac:dyDescent="0.2">
      <c r="AL25" s="28"/>
      <c r="AM25" s="29"/>
      <c r="AN25" s="29"/>
      <c r="AO25" s="29" t="s">
        <v>514</v>
      </c>
      <c r="AP25" s="29"/>
      <c r="AQ25" s="30"/>
    </row>
    <row r="26" spans="4:43" x14ac:dyDescent="0.2">
      <c r="AL26" s="28"/>
      <c r="AM26" s="29"/>
      <c r="AN26" s="29"/>
      <c r="AO26" s="29" t="s">
        <v>515</v>
      </c>
      <c r="AP26" s="29"/>
      <c r="AQ26" s="30"/>
    </row>
    <row r="27" spans="4:43" x14ac:dyDescent="0.2">
      <c r="AL27" s="28"/>
      <c r="AM27" s="29"/>
      <c r="AN27" s="29"/>
      <c r="AO27" s="29" t="s">
        <v>516</v>
      </c>
      <c r="AP27" s="29"/>
      <c r="AQ27" s="30"/>
    </row>
    <row r="28" spans="4:43" x14ac:dyDescent="0.2">
      <c r="AL28" s="28"/>
      <c r="AM28" s="29"/>
      <c r="AN28" s="29"/>
      <c r="AO28" s="29" t="s">
        <v>517</v>
      </c>
      <c r="AP28" s="29"/>
      <c r="AQ28" s="30"/>
    </row>
    <row r="29" spans="4:43" x14ac:dyDescent="0.2">
      <c r="AL29" s="28"/>
      <c r="AM29" s="29"/>
      <c r="AN29" s="29"/>
      <c r="AO29" s="29" t="s">
        <v>518</v>
      </c>
      <c r="AP29" s="29"/>
      <c r="AQ29" s="30"/>
    </row>
    <row r="30" spans="4:43" x14ac:dyDescent="0.2">
      <c r="AL30" s="28"/>
      <c r="AM30" s="29"/>
      <c r="AN30" s="29"/>
      <c r="AO30" s="29" t="s">
        <v>519</v>
      </c>
      <c r="AP30" s="29"/>
      <c r="AQ30" s="30"/>
    </row>
    <row r="31" spans="4:43" x14ac:dyDescent="0.2">
      <c r="AL31" s="28"/>
      <c r="AM31" s="29"/>
      <c r="AN31" s="29"/>
      <c r="AO31" s="29" t="s">
        <v>520</v>
      </c>
      <c r="AP31" s="29"/>
      <c r="AQ31" s="30"/>
    </row>
    <row r="32" spans="4:43" x14ac:dyDescent="0.2">
      <c r="AL32" s="28"/>
      <c r="AM32" s="29"/>
      <c r="AN32" s="29"/>
      <c r="AO32" s="29" t="s">
        <v>521</v>
      </c>
      <c r="AP32" s="29"/>
      <c r="AQ32" s="30"/>
    </row>
    <row r="33" spans="38:43" x14ac:dyDescent="0.2">
      <c r="AL33" s="28"/>
      <c r="AM33" s="29"/>
      <c r="AN33" s="29"/>
      <c r="AO33" s="29" t="s">
        <v>522</v>
      </c>
      <c r="AP33" s="29"/>
      <c r="AQ33" s="30"/>
    </row>
    <row r="34" spans="38:43" x14ac:dyDescent="0.2">
      <c r="AL34" s="28"/>
      <c r="AM34" s="29"/>
      <c r="AN34" s="29"/>
      <c r="AO34" s="29" t="s">
        <v>523</v>
      </c>
      <c r="AP34" s="29"/>
      <c r="AQ34" s="30"/>
    </row>
    <row r="35" spans="38:43" x14ac:dyDescent="0.2">
      <c r="AL35" s="28"/>
      <c r="AM35" s="29"/>
      <c r="AN35" s="29"/>
      <c r="AO35" s="29" t="s">
        <v>524</v>
      </c>
      <c r="AP35" s="29"/>
      <c r="AQ35" s="30"/>
    </row>
    <row r="36" spans="38:43" x14ac:dyDescent="0.2">
      <c r="AL36" s="28"/>
      <c r="AM36" s="29"/>
      <c r="AN36" s="29"/>
      <c r="AO36" s="29" t="s">
        <v>525</v>
      </c>
      <c r="AP36" s="29"/>
      <c r="AQ36" s="30"/>
    </row>
    <row r="37" spans="38:43" x14ac:dyDescent="0.2">
      <c r="AL37" s="28"/>
      <c r="AM37" s="29"/>
      <c r="AN37" s="29"/>
      <c r="AO37" s="29" t="s">
        <v>526</v>
      </c>
      <c r="AP37" s="29"/>
      <c r="AQ37" s="30"/>
    </row>
    <row r="38" spans="38:43" x14ac:dyDescent="0.2">
      <c r="AL38" s="28"/>
      <c r="AM38" s="29"/>
      <c r="AN38" s="29"/>
      <c r="AO38" s="29" t="s">
        <v>527</v>
      </c>
      <c r="AP38" s="29"/>
      <c r="AQ38" s="30"/>
    </row>
    <row r="39" spans="38:43" x14ac:dyDescent="0.2">
      <c r="AL39" s="28"/>
      <c r="AM39" s="29"/>
      <c r="AN39" s="29"/>
      <c r="AO39" s="29" t="s">
        <v>528</v>
      </c>
      <c r="AP39" s="29"/>
      <c r="AQ39" s="30"/>
    </row>
    <row r="40" spans="38:43" x14ac:dyDescent="0.2">
      <c r="AL40" s="28"/>
      <c r="AM40" s="29"/>
      <c r="AN40" s="29"/>
      <c r="AO40" s="29" t="s">
        <v>529</v>
      </c>
      <c r="AP40" s="29"/>
      <c r="AQ40" s="30"/>
    </row>
    <row r="41" spans="38:43" x14ac:dyDescent="0.2">
      <c r="AL41" s="28"/>
      <c r="AM41" s="29"/>
      <c r="AN41" s="29"/>
      <c r="AO41" s="29" t="s">
        <v>530</v>
      </c>
      <c r="AP41" s="29"/>
      <c r="AQ41" s="30"/>
    </row>
    <row r="42" spans="38:43" x14ac:dyDescent="0.2">
      <c r="AL42" s="28"/>
      <c r="AM42" s="29"/>
      <c r="AN42" s="29"/>
      <c r="AO42" s="29" t="s">
        <v>531</v>
      </c>
      <c r="AP42" s="29"/>
      <c r="AQ42" s="30"/>
    </row>
    <row r="43" spans="38:43" x14ac:dyDescent="0.2">
      <c r="AL43" s="28"/>
      <c r="AM43" s="29"/>
      <c r="AN43" s="29"/>
      <c r="AO43" s="29" t="s">
        <v>532</v>
      </c>
      <c r="AP43" s="29"/>
      <c r="AQ43" s="30"/>
    </row>
    <row r="44" spans="38:43" x14ac:dyDescent="0.2">
      <c r="AL44" s="28"/>
      <c r="AM44" s="29"/>
      <c r="AN44" s="29"/>
      <c r="AO44" s="29" t="s">
        <v>533</v>
      </c>
      <c r="AP44" s="29"/>
      <c r="AQ44" s="30"/>
    </row>
    <row r="45" spans="38:43" x14ac:dyDescent="0.2">
      <c r="AL45" s="28"/>
      <c r="AM45" s="29"/>
      <c r="AN45" s="29"/>
      <c r="AO45" s="29" t="s">
        <v>534</v>
      </c>
      <c r="AP45" s="29"/>
      <c r="AQ45" s="30"/>
    </row>
    <row r="46" spans="38:43" x14ac:dyDescent="0.2">
      <c r="AL46" s="28"/>
      <c r="AM46" s="29"/>
      <c r="AN46" s="29"/>
      <c r="AO46" s="29" t="s">
        <v>535</v>
      </c>
      <c r="AP46" s="29"/>
      <c r="AQ46" s="30"/>
    </row>
    <row r="47" spans="38:43" x14ac:dyDescent="0.2">
      <c r="AL47" s="28"/>
      <c r="AM47" s="29"/>
      <c r="AN47" s="29"/>
      <c r="AO47" s="29" t="s">
        <v>536</v>
      </c>
      <c r="AP47" s="29"/>
      <c r="AQ47" s="30"/>
    </row>
    <row r="48" spans="38:43" x14ac:dyDescent="0.2">
      <c r="AL48" s="28"/>
      <c r="AM48" s="29"/>
      <c r="AN48" s="29"/>
      <c r="AO48" s="29" t="s">
        <v>537</v>
      </c>
      <c r="AP48" s="29"/>
      <c r="AQ48" s="30"/>
    </row>
    <row r="49" spans="38:43" x14ac:dyDescent="0.2">
      <c r="AL49" s="28"/>
      <c r="AM49" s="29"/>
      <c r="AN49" s="29"/>
      <c r="AO49" s="29" t="s">
        <v>538</v>
      </c>
      <c r="AP49" s="29"/>
      <c r="AQ49" s="30"/>
    </row>
    <row r="50" spans="38:43" x14ac:dyDescent="0.2">
      <c r="AL50" s="28"/>
      <c r="AM50" s="29"/>
      <c r="AN50" s="29"/>
      <c r="AO50" s="29" t="s">
        <v>539</v>
      </c>
      <c r="AP50" s="29"/>
      <c r="AQ50" s="30"/>
    </row>
    <row r="51" spans="38:43" x14ac:dyDescent="0.2">
      <c r="AL51" s="28"/>
      <c r="AM51" s="29"/>
      <c r="AN51" s="29"/>
      <c r="AO51" s="29" t="s">
        <v>540</v>
      </c>
      <c r="AP51" s="29"/>
      <c r="AQ51" s="30"/>
    </row>
    <row r="52" spans="38:43" x14ac:dyDescent="0.2">
      <c r="AL52" s="28"/>
      <c r="AM52" s="29"/>
      <c r="AN52" s="29"/>
      <c r="AO52" s="29" t="s">
        <v>541</v>
      </c>
      <c r="AP52" s="29"/>
      <c r="AQ52" s="30"/>
    </row>
    <row r="53" spans="38:43" x14ac:dyDescent="0.2">
      <c r="AL53" s="28"/>
      <c r="AM53" s="29"/>
      <c r="AN53" s="29"/>
      <c r="AO53" s="29" t="s">
        <v>542</v>
      </c>
      <c r="AP53" s="29"/>
      <c r="AQ53" s="30"/>
    </row>
    <row r="54" spans="38:43" x14ac:dyDescent="0.2">
      <c r="AL54" s="28"/>
      <c r="AM54" s="29"/>
      <c r="AN54" s="29"/>
      <c r="AO54" s="29" t="s">
        <v>543</v>
      </c>
      <c r="AP54" s="29"/>
      <c r="AQ54" s="30"/>
    </row>
    <row r="55" spans="38:43" x14ac:dyDescent="0.2">
      <c r="AL55" s="28"/>
      <c r="AM55" s="29"/>
      <c r="AN55" s="29"/>
      <c r="AO55" s="29" t="s">
        <v>544</v>
      </c>
      <c r="AP55" s="29"/>
      <c r="AQ55" s="30"/>
    </row>
    <row r="56" spans="38:43" x14ac:dyDescent="0.2">
      <c r="AL56" s="28"/>
      <c r="AM56" s="29"/>
      <c r="AN56" s="29"/>
      <c r="AO56" s="29" t="s">
        <v>545</v>
      </c>
      <c r="AP56" s="29"/>
      <c r="AQ56" s="30"/>
    </row>
    <row r="57" spans="38:43" x14ac:dyDescent="0.2">
      <c r="AL57" s="28"/>
      <c r="AM57" s="29"/>
      <c r="AN57" s="29"/>
      <c r="AO57" s="29" t="s">
        <v>546</v>
      </c>
      <c r="AP57" s="29"/>
      <c r="AQ57" s="30"/>
    </row>
    <row r="58" spans="38:43" x14ac:dyDescent="0.2">
      <c r="AL58" s="28"/>
      <c r="AM58" s="29"/>
      <c r="AN58" s="29"/>
      <c r="AO58" s="29" t="s">
        <v>547</v>
      </c>
      <c r="AP58" s="29"/>
      <c r="AQ58" s="30"/>
    </row>
    <row r="59" spans="38:43" x14ac:dyDescent="0.2">
      <c r="AL59" s="28"/>
      <c r="AM59" s="29"/>
      <c r="AN59" s="29"/>
      <c r="AO59" s="29" t="s">
        <v>548</v>
      </c>
      <c r="AP59" s="29"/>
      <c r="AQ59" s="30"/>
    </row>
    <row r="60" spans="38:43" x14ac:dyDescent="0.2">
      <c r="AL60" s="28"/>
      <c r="AM60" s="29"/>
      <c r="AN60" s="29"/>
      <c r="AO60" s="29" t="s">
        <v>549</v>
      </c>
      <c r="AP60" s="29"/>
      <c r="AQ60" s="30"/>
    </row>
    <row r="61" spans="38:43" x14ac:dyDescent="0.2">
      <c r="AL61" s="28"/>
      <c r="AM61" s="29"/>
      <c r="AN61" s="29"/>
      <c r="AO61" s="29" t="s">
        <v>550</v>
      </c>
      <c r="AP61" s="29"/>
      <c r="AQ61" s="30"/>
    </row>
    <row r="62" spans="38:43" x14ac:dyDescent="0.2">
      <c r="AL62" s="28"/>
      <c r="AM62" s="29"/>
      <c r="AN62" s="29"/>
      <c r="AO62" s="29" t="s">
        <v>551</v>
      </c>
      <c r="AP62" s="29"/>
      <c r="AQ62" s="30"/>
    </row>
    <row r="63" spans="38:43" x14ac:dyDescent="0.2">
      <c r="AL63" s="28"/>
      <c r="AM63" s="29"/>
      <c r="AN63" s="29"/>
      <c r="AO63" s="29" t="s">
        <v>552</v>
      </c>
      <c r="AP63" s="29"/>
      <c r="AQ63" s="30"/>
    </row>
    <row r="64" spans="38:43" x14ac:dyDescent="0.2">
      <c r="AL64" s="28"/>
      <c r="AM64" s="29"/>
      <c r="AN64" s="29"/>
      <c r="AO64" s="29" t="s">
        <v>553</v>
      </c>
      <c r="AP64" s="29"/>
      <c r="AQ64" s="30"/>
    </row>
    <row r="65" spans="38:43" x14ac:dyDescent="0.2">
      <c r="AL65" s="28"/>
      <c r="AM65" s="29"/>
      <c r="AN65" s="29"/>
      <c r="AO65" s="29" t="s">
        <v>554</v>
      </c>
      <c r="AP65" s="29"/>
      <c r="AQ65" s="30"/>
    </row>
    <row r="66" spans="38:43" x14ac:dyDescent="0.2">
      <c r="AL66" s="28"/>
      <c r="AM66" s="29"/>
      <c r="AN66" s="29"/>
      <c r="AO66" s="29" t="s">
        <v>555</v>
      </c>
      <c r="AP66" s="29"/>
      <c r="AQ66" s="30"/>
    </row>
    <row r="67" spans="38:43" x14ac:dyDescent="0.2">
      <c r="AL67" s="28"/>
      <c r="AM67" s="29"/>
      <c r="AN67" s="29"/>
      <c r="AO67" s="29" t="s">
        <v>7</v>
      </c>
      <c r="AP67" s="29"/>
      <c r="AQ67" s="30"/>
    </row>
    <row r="68" spans="38:43" x14ac:dyDescent="0.2">
      <c r="AL68" s="28"/>
      <c r="AM68" s="29"/>
      <c r="AN68" s="29"/>
      <c r="AO68" s="29" t="s">
        <v>556</v>
      </c>
      <c r="AP68" s="29"/>
      <c r="AQ68" s="30"/>
    </row>
    <row r="69" spans="38:43" x14ac:dyDescent="0.2">
      <c r="AL69" s="28"/>
      <c r="AM69" s="29"/>
      <c r="AN69" s="29"/>
      <c r="AO69" s="29" t="s">
        <v>557</v>
      </c>
      <c r="AP69" s="29"/>
      <c r="AQ69" s="30"/>
    </row>
    <row r="70" spans="38:43" x14ac:dyDescent="0.2">
      <c r="AL70" s="28"/>
      <c r="AM70" s="29"/>
      <c r="AN70" s="29"/>
      <c r="AO70" s="29" t="s">
        <v>558</v>
      </c>
      <c r="AP70" s="29"/>
      <c r="AQ70" s="30"/>
    </row>
    <row r="71" spans="38:43" x14ac:dyDescent="0.2">
      <c r="AL71" s="28"/>
      <c r="AM71" s="29"/>
      <c r="AN71" s="29"/>
      <c r="AO71" s="29" t="s">
        <v>559</v>
      </c>
      <c r="AP71" s="29"/>
      <c r="AQ71" s="30"/>
    </row>
    <row r="72" spans="38:43" x14ac:dyDescent="0.2">
      <c r="AL72" s="28"/>
      <c r="AM72" s="29"/>
      <c r="AN72" s="29"/>
      <c r="AO72" s="29" t="s">
        <v>5</v>
      </c>
      <c r="AP72" s="29"/>
      <c r="AQ72" s="30"/>
    </row>
    <row r="73" spans="38:43" x14ac:dyDescent="0.2">
      <c r="AL73" s="28"/>
      <c r="AM73" s="29"/>
      <c r="AN73" s="29"/>
      <c r="AO73" s="29" t="s">
        <v>560</v>
      </c>
      <c r="AP73" s="29"/>
      <c r="AQ73" s="30"/>
    </row>
    <row r="74" spans="38:43" x14ac:dyDescent="0.2">
      <c r="AL74" s="28"/>
      <c r="AM74" s="29"/>
      <c r="AN74" s="29"/>
      <c r="AO74" s="29" t="s">
        <v>561</v>
      </c>
      <c r="AP74" s="29"/>
      <c r="AQ74" s="30"/>
    </row>
    <row r="75" spans="38:43" x14ac:dyDescent="0.2">
      <c r="AL75" s="28"/>
      <c r="AM75" s="29"/>
      <c r="AN75" s="29"/>
      <c r="AO75" s="29" t="s">
        <v>562</v>
      </c>
      <c r="AP75" s="29"/>
      <c r="AQ75" s="30"/>
    </row>
    <row r="76" spans="38:43" x14ac:dyDescent="0.2">
      <c r="AL76" s="28"/>
      <c r="AM76" s="29"/>
      <c r="AN76" s="29"/>
      <c r="AO76" s="29" t="s">
        <v>563</v>
      </c>
      <c r="AP76" s="29"/>
      <c r="AQ76" s="30"/>
    </row>
    <row r="77" spans="38:43" x14ac:dyDescent="0.2">
      <c r="AL77" s="28"/>
      <c r="AM77" s="29"/>
      <c r="AN77" s="29"/>
      <c r="AO77" s="29" t="s">
        <v>564</v>
      </c>
      <c r="AP77" s="29"/>
      <c r="AQ77" s="30"/>
    </row>
    <row r="78" spans="38:43" x14ac:dyDescent="0.2">
      <c r="AL78" s="28"/>
      <c r="AM78" s="29"/>
      <c r="AN78" s="29"/>
      <c r="AO78" s="29" t="s">
        <v>565</v>
      </c>
      <c r="AP78" s="29"/>
      <c r="AQ78" s="30"/>
    </row>
    <row r="79" spans="38:43" x14ac:dyDescent="0.2">
      <c r="AL79" s="28"/>
      <c r="AM79" s="29"/>
      <c r="AN79" s="29"/>
      <c r="AO79" s="29" t="s">
        <v>566</v>
      </c>
      <c r="AP79" s="29"/>
      <c r="AQ79" s="30"/>
    </row>
    <row r="80" spans="38:43" x14ac:dyDescent="0.2">
      <c r="AL80" s="28"/>
      <c r="AM80" s="29"/>
      <c r="AN80" s="29"/>
      <c r="AO80" s="29" t="s">
        <v>567</v>
      </c>
      <c r="AP80" s="29"/>
      <c r="AQ80" s="30"/>
    </row>
    <row r="81" spans="38:43" x14ac:dyDescent="0.2">
      <c r="AL81" s="28"/>
      <c r="AM81" s="29"/>
      <c r="AN81" s="29"/>
      <c r="AO81" s="29" t="s">
        <v>568</v>
      </c>
      <c r="AP81" s="29"/>
      <c r="AQ81" s="30"/>
    </row>
    <row r="82" spans="38:43" x14ac:dyDescent="0.2">
      <c r="AL82" s="28"/>
      <c r="AM82" s="29"/>
      <c r="AN82" s="29"/>
      <c r="AO82" s="29" t="s">
        <v>569</v>
      </c>
      <c r="AP82" s="29"/>
      <c r="AQ82" s="30"/>
    </row>
    <row r="83" spans="38:43" x14ac:dyDescent="0.2">
      <c r="AL83" s="28"/>
      <c r="AM83" s="29"/>
      <c r="AN83" s="29"/>
      <c r="AO83" s="29" t="s">
        <v>570</v>
      </c>
      <c r="AP83" s="29"/>
      <c r="AQ83" s="30"/>
    </row>
    <row r="84" spans="38:43" x14ac:dyDescent="0.2">
      <c r="AL84" s="28"/>
      <c r="AM84" s="29"/>
      <c r="AN84" s="29"/>
      <c r="AO84" s="29" t="s">
        <v>571</v>
      </c>
      <c r="AP84" s="29"/>
      <c r="AQ84" s="30"/>
    </row>
    <row r="85" spans="38:43" x14ac:dyDescent="0.2">
      <c r="AL85" s="28"/>
      <c r="AM85" s="29"/>
      <c r="AN85" s="29"/>
      <c r="AO85" s="29" t="s">
        <v>572</v>
      </c>
      <c r="AP85" s="29"/>
      <c r="AQ85" s="30"/>
    </row>
    <row r="86" spans="38:43" x14ac:dyDescent="0.2">
      <c r="AL86" s="28"/>
      <c r="AM86" s="29"/>
      <c r="AN86" s="29"/>
      <c r="AO86" s="29" t="s">
        <v>573</v>
      </c>
      <c r="AP86" s="29"/>
      <c r="AQ86" s="30"/>
    </row>
    <row r="87" spans="38:43" x14ac:dyDescent="0.2">
      <c r="AL87" s="28"/>
      <c r="AM87" s="29"/>
      <c r="AN87" s="29"/>
      <c r="AO87" s="29" t="s">
        <v>574</v>
      </c>
      <c r="AP87" s="29"/>
      <c r="AQ87" s="30"/>
    </row>
    <row r="88" spans="38:43" x14ac:dyDescent="0.2">
      <c r="AL88" s="28"/>
      <c r="AM88" s="29"/>
      <c r="AN88" s="29"/>
      <c r="AO88" s="29" t="s">
        <v>575</v>
      </c>
      <c r="AP88" s="29"/>
      <c r="AQ88" s="30"/>
    </row>
    <row r="89" spans="38:43" x14ac:dyDescent="0.2">
      <c r="AL89" s="28"/>
      <c r="AM89" s="29"/>
      <c r="AN89" s="29"/>
      <c r="AO89" s="29" t="s">
        <v>576</v>
      </c>
      <c r="AP89" s="29"/>
      <c r="AQ89" s="30"/>
    </row>
    <row r="90" spans="38:43" x14ac:dyDescent="0.2">
      <c r="AL90" s="28"/>
      <c r="AM90" s="29"/>
      <c r="AN90" s="29"/>
      <c r="AO90" s="29" t="s">
        <v>577</v>
      </c>
      <c r="AP90" s="29"/>
      <c r="AQ90" s="30"/>
    </row>
    <row r="91" spans="38:43" x14ac:dyDescent="0.2">
      <c r="AL91" s="28"/>
      <c r="AM91" s="29"/>
      <c r="AN91" s="29"/>
      <c r="AO91" s="29" t="s">
        <v>578</v>
      </c>
      <c r="AP91" s="29"/>
      <c r="AQ91" s="30"/>
    </row>
    <row r="92" spans="38:43" x14ac:dyDescent="0.2">
      <c r="AL92" s="28"/>
      <c r="AM92" s="29"/>
      <c r="AN92" s="29"/>
      <c r="AO92" s="29" t="s">
        <v>579</v>
      </c>
      <c r="AP92" s="29"/>
      <c r="AQ92" s="30"/>
    </row>
    <row r="93" spans="38:43" x14ac:dyDescent="0.2">
      <c r="AL93" s="28"/>
      <c r="AM93" s="29"/>
      <c r="AN93" s="29"/>
      <c r="AO93" s="29" t="s">
        <v>580</v>
      </c>
      <c r="AP93" s="29"/>
      <c r="AQ93" s="30"/>
    </row>
    <row r="94" spans="38:43" x14ac:dyDescent="0.2">
      <c r="AL94" s="28"/>
      <c r="AM94" s="29"/>
      <c r="AN94" s="29"/>
      <c r="AO94" s="29" t="s">
        <v>581</v>
      </c>
      <c r="AP94" s="29"/>
      <c r="AQ94" s="30"/>
    </row>
    <row r="95" spans="38:43" x14ac:dyDescent="0.2">
      <c r="AL95" s="28"/>
      <c r="AM95" s="29"/>
      <c r="AN95" s="29"/>
      <c r="AO95" s="29" t="s">
        <v>582</v>
      </c>
      <c r="AP95" s="29"/>
      <c r="AQ95" s="30"/>
    </row>
    <row r="96" spans="38:43" x14ac:dyDescent="0.2">
      <c r="AL96" s="28"/>
      <c r="AM96" s="29"/>
      <c r="AN96" s="29"/>
      <c r="AO96" s="29" t="s">
        <v>583</v>
      </c>
      <c r="AP96" s="29"/>
      <c r="AQ96" s="30"/>
    </row>
    <row r="97" spans="38:43" x14ac:dyDescent="0.2">
      <c r="AL97" s="28"/>
      <c r="AM97" s="29"/>
      <c r="AN97" s="29"/>
      <c r="AO97" s="29" t="s">
        <v>584</v>
      </c>
      <c r="AP97" s="29"/>
      <c r="AQ97" s="30"/>
    </row>
    <row r="98" spans="38:43" x14ac:dyDescent="0.2">
      <c r="AL98" s="28"/>
      <c r="AM98" s="29"/>
      <c r="AN98" s="29"/>
      <c r="AO98" s="29" t="s">
        <v>585</v>
      </c>
      <c r="AP98" s="29"/>
      <c r="AQ98" s="30"/>
    </row>
    <row r="99" spans="38:43" x14ac:dyDescent="0.2">
      <c r="AL99" s="28"/>
      <c r="AM99" s="29"/>
      <c r="AN99" s="29"/>
      <c r="AO99" s="29" t="s">
        <v>586</v>
      </c>
      <c r="AP99" s="29"/>
      <c r="AQ99" s="30"/>
    </row>
    <row r="100" spans="38:43" x14ac:dyDescent="0.2">
      <c r="AL100" s="28"/>
      <c r="AM100" s="29"/>
      <c r="AN100" s="29"/>
      <c r="AO100" s="29" t="s">
        <v>587</v>
      </c>
      <c r="AP100" s="29"/>
      <c r="AQ100" s="30"/>
    </row>
    <row r="101" spans="38:43" x14ac:dyDescent="0.2">
      <c r="AL101" s="28"/>
      <c r="AM101" s="29"/>
      <c r="AN101" s="29"/>
      <c r="AO101" s="29" t="s">
        <v>588</v>
      </c>
      <c r="AP101" s="29"/>
      <c r="AQ101" s="30"/>
    </row>
    <row r="102" spans="38:43" x14ac:dyDescent="0.2">
      <c r="AL102" s="28"/>
      <c r="AM102" s="29"/>
      <c r="AN102" s="29"/>
      <c r="AO102" s="29" t="s">
        <v>589</v>
      </c>
      <c r="AP102" s="29"/>
      <c r="AQ102" s="30"/>
    </row>
    <row r="103" spans="38:43" x14ac:dyDescent="0.2">
      <c r="AL103" s="28"/>
      <c r="AM103" s="29"/>
      <c r="AN103" s="29"/>
      <c r="AO103" s="29" t="s">
        <v>590</v>
      </c>
      <c r="AP103" s="29"/>
      <c r="AQ103" s="30"/>
    </row>
    <row r="104" spans="38:43" x14ac:dyDescent="0.2">
      <c r="AL104" s="28"/>
      <c r="AM104" s="29"/>
      <c r="AN104" s="29"/>
      <c r="AO104" s="29" t="s">
        <v>591</v>
      </c>
      <c r="AP104" s="29"/>
      <c r="AQ104" s="30"/>
    </row>
    <row r="105" spans="38:43" x14ac:dyDescent="0.2">
      <c r="AL105" s="28"/>
      <c r="AM105" s="29"/>
      <c r="AN105" s="29"/>
      <c r="AO105" s="29" t="s">
        <v>592</v>
      </c>
      <c r="AP105" s="29"/>
      <c r="AQ105" s="30"/>
    </row>
    <row r="106" spans="38:43" x14ac:dyDescent="0.2">
      <c r="AL106" s="28"/>
      <c r="AM106" s="29"/>
      <c r="AN106" s="29"/>
      <c r="AO106" s="29" t="s">
        <v>593</v>
      </c>
      <c r="AP106" s="29"/>
      <c r="AQ106" s="30"/>
    </row>
    <row r="107" spans="38:43" x14ac:dyDescent="0.2">
      <c r="AL107" s="28"/>
      <c r="AM107" s="29"/>
      <c r="AN107" s="29"/>
      <c r="AO107" s="29" t="s">
        <v>594</v>
      </c>
      <c r="AP107" s="29"/>
      <c r="AQ107" s="30"/>
    </row>
    <row r="108" spans="38:43" x14ac:dyDescent="0.2">
      <c r="AL108" s="28"/>
      <c r="AM108" s="29"/>
      <c r="AN108" s="29"/>
      <c r="AO108" s="29" t="s">
        <v>595</v>
      </c>
      <c r="AP108" s="29"/>
      <c r="AQ108" s="30"/>
    </row>
    <row r="109" spans="38:43" x14ac:dyDescent="0.2">
      <c r="AL109" s="28"/>
      <c r="AM109" s="29"/>
      <c r="AN109" s="29"/>
      <c r="AO109" s="29" t="s">
        <v>596</v>
      </c>
      <c r="AP109" s="29"/>
      <c r="AQ109" s="30"/>
    </row>
    <row r="110" spans="38:43" x14ac:dyDescent="0.2">
      <c r="AL110" s="28"/>
      <c r="AM110" s="29"/>
      <c r="AN110" s="29"/>
      <c r="AO110" s="29" t="s">
        <v>597</v>
      </c>
      <c r="AP110" s="29"/>
      <c r="AQ110" s="30"/>
    </row>
    <row r="111" spans="38:43" x14ac:dyDescent="0.2">
      <c r="AL111" s="28"/>
      <c r="AM111" s="29"/>
      <c r="AN111" s="29"/>
      <c r="AO111" s="29" t="s">
        <v>598</v>
      </c>
      <c r="AP111" s="29"/>
      <c r="AQ111" s="30"/>
    </row>
    <row r="112" spans="38:43" x14ac:dyDescent="0.2">
      <c r="AL112" s="28"/>
      <c r="AM112" s="29"/>
      <c r="AN112" s="29"/>
      <c r="AO112" s="29" t="s">
        <v>599</v>
      </c>
      <c r="AP112" s="29"/>
      <c r="AQ112" s="30"/>
    </row>
    <row r="113" spans="38:43" x14ac:dyDescent="0.2">
      <c r="AL113" s="28"/>
      <c r="AM113" s="29"/>
      <c r="AN113" s="29"/>
      <c r="AO113" s="29" t="s">
        <v>600</v>
      </c>
      <c r="AP113" s="29"/>
      <c r="AQ113" s="30"/>
    </row>
    <row r="114" spans="38:43" x14ac:dyDescent="0.2">
      <c r="AL114" s="28"/>
      <c r="AM114" s="29"/>
      <c r="AN114" s="29"/>
      <c r="AO114" s="29" t="s">
        <v>601</v>
      </c>
      <c r="AP114" s="29"/>
      <c r="AQ114" s="30"/>
    </row>
    <row r="115" spans="38:43" x14ac:dyDescent="0.2">
      <c r="AL115" s="28"/>
      <c r="AM115" s="29"/>
      <c r="AN115" s="29"/>
      <c r="AO115" s="29" t="s">
        <v>602</v>
      </c>
      <c r="AP115" s="29"/>
      <c r="AQ115" s="30"/>
    </row>
    <row r="116" spans="38:43" x14ac:dyDescent="0.2">
      <c r="AL116" s="28"/>
      <c r="AM116" s="29"/>
      <c r="AN116" s="29"/>
      <c r="AO116" s="29" t="s">
        <v>603</v>
      </c>
      <c r="AP116" s="29"/>
      <c r="AQ116" s="30"/>
    </row>
    <row r="117" spans="38:43" x14ac:dyDescent="0.2">
      <c r="AL117" s="28"/>
      <c r="AM117" s="29"/>
      <c r="AN117" s="29"/>
      <c r="AO117" s="29" t="s">
        <v>604</v>
      </c>
      <c r="AP117" s="29"/>
      <c r="AQ117" s="30"/>
    </row>
    <row r="118" spans="38:43" x14ac:dyDescent="0.2">
      <c r="AL118" s="28"/>
      <c r="AM118" s="29"/>
      <c r="AN118" s="29"/>
      <c r="AO118" s="29" t="s">
        <v>605</v>
      </c>
      <c r="AP118" s="29"/>
      <c r="AQ118" s="30"/>
    </row>
    <row r="119" spans="38:43" x14ac:dyDescent="0.2">
      <c r="AL119" s="28"/>
      <c r="AM119" s="29"/>
      <c r="AN119" s="29"/>
      <c r="AO119" s="29" t="s">
        <v>606</v>
      </c>
      <c r="AP119" s="29"/>
      <c r="AQ119" s="30"/>
    </row>
    <row r="120" spans="38:43" x14ac:dyDescent="0.2">
      <c r="AL120" s="28"/>
      <c r="AM120" s="29"/>
      <c r="AN120" s="29"/>
      <c r="AO120" s="29" t="s">
        <v>607</v>
      </c>
      <c r="AP120" s="29"/>
      <c r="AQ120" s="30"/>
    </row>
    <row r="121" spans="38:43" x14ac:dyDescent="0.2">
      <c r="AL121" s="28"/>
      <c r="AM121" s="29"/>
      <c r="AN121" s="29"/>
      <c r="AO121" s="29" t="s">
        <v>608</v>
      </c>
      <c r="AP121" s="29"/>
      <c r="AQ121" s="30"/>
    </row>
    <row r="122" spans="38:43" x14ac:dyDescent="0.2">
      <c r="AL122" s="28"/>
      <c r="AM122" s="29"/>
      <c r="AN122" s="29"/>
      <c r="AO122" s="29" t="s">
        <v>609</v>
      </c>
      <c r="AP122" s="29"/>
      <c r="AQ122" s="30"/>
    </row>
    <row r="123" spans="38:43" x14ac:dyDescent="0.2">
      <c r="AL123" s="28"/>
      <c r="AM123" s="29"/>
      <c r="AN123" s="29"/>
      <c r="AO123" s="29" t="s">
        <v>610</v>
      </c>
      <c r="AP123" s="29"/>
      <c r="AQ123" s="30"/>
    </row>
    <row r="124" spans="38:43" x14ac:dyDescent="0.2">
      <c r="AL124" s="28"/>
      <c r="AM124" s="29"/>
      <c r="AN124" s="29"/>
      <c r="AO124" s="29" t="s">
        <v>9</v>
      </c>
      <c r="AP124" s="29"/>
      <c r="AQ124" s="30"/>
    </row>
    <row r="125" spans="38:43" x14ac:dyDescent="0.2">
      <c r="AL125" s="28"/>
      <c r="AM125" s="29"/>
      <c r="AN125" s="29"/>
      <c r="AO125" s="29" t="s">
        <v>611</v>
      </c>
      <c r="AP125" s="29"/>
      <c r="AQ125" s="30"/>
    </row>
    <row r="126" spans="38:43" x14ac:dyDescent="0.2">
      <c r="AL126" s="28"/>
      <c r="AM126" s="29"/>
      <c r="AN126" s="29"/>
      <c r="AO126" s="29" t="s">
        <v>612</v>
      </c>
      <c r="AP126" s="29"/>
      <c r="AQ126" s="30"/>
    </row>
    <row r="127" spans="38:43" x14ac:dyDescent="0.2">
      <c r="AL127" s="28"/>
      <c r="AM127" s="29"/>
      <c r="AN127" s="29"/>
      <c r="AO127" s="29" t="s">
        <v>8</v>
      </c>
      <c r="AP127" s="29"/>
      <c r="AQ127" s="30"/>
    </row>
    <row r="128" spans="38:43" x14ac:dyDescent="0.2">
      <c r="AL128" s="28"/>
      <c r="AM128" s="29"/>
      <c r="AN128" s="29"/>
      <c r="AO128" s="29" t="s">
        <v>613</v>
      </c>
      <c r="AP128" s="29"/>
      <c r="AQ128" s="30"/>
    </row>
    <row r="129" spans="38:43" x14ac:dyDescent="0.2">
      <c r="AL129" s="28"/>
      <c r="AM129" s="29"/>
      <c r="AN129" s="29"/>
      <c r="AO129" s="29" t="s">
        <v>614</v>
      </c>
      <c r="AP129" s="29"/>
      <c r="AQ129" s="30"/>
    </row>
    <row r="130" spans="38:43" x14ac:dyDescent="0.2">
      <c r="AL130" s="28"/>
      <c r="AM130" s="29"/>
      <c r="AN130" s="29"/>
      <c r="AO130" s="29" t="s">
        <v>615</v>
      </c>
      <c r="AP130" s="29"/>
      <c r="AQ130" s="30"/>
    </row>
    <row r="131" spans="38:43" x14ac:dyDescent="0.2">
      <c r="AL131" s="28"/>
      <c r="AM131" s="29"/>
      <c r="AN131" s="29"/>
      <c r="AO131" s="29" t="s">
        <v>616</v>
      </c>
      <c r="AP131" s="29"/>
      <c r="AQ131" s="30"/>
    </row>
    <row r="132" spans="38:43" x14ac:dyDescent="0.2">
      <c r="AL132" s="28"/>
      <c r="AM132" s="29"/>
      <c r="AN132" s="29"/>
      <c r="AO132" s="29" t="s">
        <v>617</v>
      </c>
      <c r="AP132" s="29"/>
      <c r="AQ132" s="30"/>
    </row>
    <row r="133" spans="38:43" x14ac:dyDescent="0.2">
      <c r="AL133" s="28"/>
      <c r="AM133" s="29"/>
      <c r="AN133" s="29"/>
      <c r="AO133" s="29" t="s">
        <v>618</v>
      </c>
      <c r="AP133" s="29"/>
      <c r="AQ133" s="30"/>
    </row>
    <row r="134" spans="38:43" x14ac:dyDescent="0.2">
      <c r="AL134" s="28"/>
      <c r="AM134" s="29"/>
      <c r="AN134" s="29"/>
      <c r="AO134" s="29" t="s">
        <v>619</v>
      </c>
      <c r="AP134" s="29"/>
      <c r="AQ134" s="30"/>
    </row>
    <row r="135" spans="38:43" x14ac:dyDescent="0.2">
      <c r="AL135" s="28"/>
      <c r="AM135" s="29"/>
      <c r="AN135" s="29"/>
      <c r="AO135" s="29" t="s">
        <v>620</v>
      </c>
      <c r="AP135" s="29"/>
      <c r="AQ135" s="30"/>
    </row>
    <row r="136" spans="38:43" x14ac:dyDescent="0.2">
      <c r="AL136" s="28"/>
      <c r="AM136" s="29"/>
      <c r="AN136" s="29"/>
      <c r="AO136" s="29" t="s">
        <v>621</v>
      </c>
      <c r="AP136" s="29"/>
      <c r="AQ136" s="30"/>
    </row>
    <row r="137" spans="38:43" x14ac:dyDescent="0.2">
      <c r="AL137" s="28"/>
      <c r="AM137" s="29"/>
      <c r="AN137" s="29"/>
      <c r="AO137" s="29" t="s">
        <v>622</v>
      </c>
      <c r="AP137" s="29"/>
      <c r="AQ137" s="30"/>
    </row>
    <row r="138" spans="38:43" x14ac:dyDescent="0.2">
      <c r="AL138" s="28"/>
      <c r="AM138" s="29"/>
      <c r="AN138" s="29"/>
      <c r="AO138" s="29" t="s">
        <v>623</v>
      </c>
      <c r="AP138" s="29"/>
      <c r="AQ138" s="30"/>
    </row>
    <row r="139" spans="38:43" x14ac:dyDescent="0.2">
      <c r="AL139" s="28"/>
      <c r="AM139" s="29"/>
      <c r="AN139" s="29"/>
      <c r="AO139" s="29" t="s">
        <v>624</v>
      </c>
      <c r="AP139" s="29"/>
      <c r="AQ139" s="30"/>
    </row>
    <row r="140" spans="38:43" x14ac:dyDescent="0.2">
      <c r="AL140" s="28"/>
      <c r="AM140" s="29"/>
      <c r="AN140" s="29"/>
      <c r="AO140" s="29" t="s">
        <v>625</v>
      </c>
      <c r="AP140" s="29"/>
      <c r="AQ140" s="30"/>
    </row>
    <row r="141" spans="38:43" x14ac:dyDescent="0.2">
      <c r="AL141" s="28"/>
      <c r="AM141" s="29"/>
      <c r="AN141" s="29"/>
      <c r="AO141" s="29" t="s">
        <v>626</v>
      </c>
      <c r="AP141" s="29"/>
      <c r="AQ141" s="30"/>
    </row>
    <row r="142" spans="38:43" x14ac:dyDescent="0.2">
      <c r="AL142" s="28"/>
      <c r="AM142" s="29"/>
      <c r="AN142" s="29"/>
      <c r="AO142" s="29" t="s">
        <v>627</v>
      </c>
      <c r="AP142" s="29"/>
      <c r="AQ142" s="30"/>
    </row>
    <row r="143" spans="38:43" x14ac:dyDescent="0.2">
      <c r="AL143" s="28"/>
      <c r="AM143" s="29"/>
      <c r="AN143" s="29"/>
      <c r="AO143" s="29" t="s">
        <v>628</v>
      </c>
      <c r="AP143" s="29"/>
      <c r="AQ143" s="30"/>
    </row>
    <row r="144" spans="38:43" x14ac:dyDescent="0.2">
      <c r="AL144" s="28"/>
      <c r="AM144" s="29"/>
      <c r="AN144" s="29"/>
      <c r="AO144" s="29" t="s">
        <v>629</v>
      </c>
      <c r="AP144" s="29"/>
      <c r="AQ144" s="30"/>
    </row>
    <row r="145" spans="38:43" x14ac:dyDescent="0.2">
      <c r="AL145" s="28"/>
      <c r="AM145" s="29"/>
      <c r="AN145" s="29"/>
      <c r="AO145" s="29" t="s">
        <v>630</v>
      </c>
      <c r="AP145" s="29"/>
      <c r="AQ145" s="30"/>
    </row>
    <row r="146" spans="38:43" x14ac:dyDescent="0.2">
      <c r="AL146" s="28"/>
      <c r="AM146" s="29"/>
      <c r="AN146" s="29"/>
      <c r="AO146" s="29" t="s">
        <v>631</v>
      </c>
      <c r="AP146" s="29"/>
      <c r="AQ146" s="30"/>
    </row>
    <row r="147" spans="38:43" x14ac:dyDescent="0.2">
      <c r="AL147" s="28"/>
      <c r="AM147" s="29"/>
      <c r="AN147" s="29"/>
      <c r="AO147" s="29" t="s">
        <v>632</v>
      </c>
      <c r="AP147" s="29"/>
      <c r="AQ147" s="30"/>
    </row>
    <row r="148" spans="38:43" x14ac:dyDescent="0.2">
      <c r="AL148" s="28"/>
      <c r="AM148" s="29"/>
      <c r="AN148" s="29"/>
      <c r="AO148" s="29" t="s">
        <v>633</v>
      </c>
      <c r="AP148" s="29"/>
      <c r="AQ148" s="30"/>
    </row>
    <row r="149" spans="38:43" x14ac:dyDescent="0.2">
      <c r="AL149" s="28"/>
      <c r="AM149" s="29"/>
      <c r="AN149" s="29"/>
      <c r="AO149" s="29" t="s">
        <v>634</v>
      </c>
      <c r="AP149" s="29"/>
      <c r="AQ149" s="30"/>
    </row>
    <row r="150" spans="38:43" x14ac:dyDescent="0.2">
      <c r="AL150" s="28"/>
      <c r="AM150" s="29"/>
      <c r="AN150" s="29"/>
      <c r="AO150" s="29" t="s">
        <v>635</v>
      </c>
      <c r="AP150" s="29"/>
      <c r="AQ150" s="30"/>
    </row>
    <row r="151" spans="38:43" x14ac:dyDescent="0.2">
      <c r="AL151" s="28"/>
      <c r="AM151" s="29"/>
      <c r="AN151" s="29"/>
      <c r="AO151" s="29" t="s">
        <v>636</v>
      </c>
      <c r="AP151" s="29"/>
      <c r="AQ151" s="30"/>
    </row>
    <row r="152" spans="38:43" x14ac:dyDescent="0.2">
      <c r="AL152" s="28"/>
      <c r="AM152" s="29"/>
      <c r="AN152" s="29"/>
      <c r="AO152" s="29" t="s">
        <v>637</v>
      </c>
      <c r="AP152" s="29"/>
      <c r="AQ152" s="30"/>
    </row>
    <row r="153" spans="38:43" x14ac:dyDescent="0.2">
      <c r="AL153" s="28"/>
      <c r="AM153" s="29"/>
      <c r="AN153" s="29"/>
      <c r="AO153" s="29" t="s">
        <v>638</v>
      </c>
      <c r="AP153" s="29"/>
      <c r="AQ153" s="30"/>
    </row>
    <row r="154" spans="38:43" x14ac:dyDescent="0.2">
      <c r="AL154" s="28"/>
      <c r="AM154" s="29"/>
      <c r="AN154" s="29"/>
      <c r="AO154" s="29" t="s">
        <v>639</v>
      </c>
      <c r="AP154" s="29"/>
      <c r="AQ154" s="30"/>
    </row>
    <row r="155" spans="38:43" x14ac:dyDescent="0.2">
      <c r="AL155" s="28"/>
      <c r="AM155" s="29"/>
      <c r="AN155" s="29"/>
      <c r="AO155" s="29" t="s">
        <v>640</v>
      </c>
      <c r="AP155" s="29"/>
      <c r="AQ155" s="30"/>
    </row>
    <row r="156" spans="38:43" x14ac:dyDescent="0.2">
      <c r="AL156" s="28"/>
      <c r="AM156" s="29"/>
      <c r="AN156" s="29"/>
      <c r="AO156" s="29" t="s">
        <v>641</v>
      </c>
      <c r="AP156" s="29"/>
      <c r="AQ156" s="30"/>
    </row>
    <row r="157" spans="38:43" x14ac:dyDescent="0.2">
      <c r="AL157" s="28"/>
      <c r="AM157" s="29"/>
      <c r="AN157" s="29"/>
      <c r="AO157" s="29" t="s">
        <v>642</v>
      </c>
      <c r="AP157" s="29"/>
      <c r="AQ157" s="30"/>
    </row>
    <row r="158" spans="38:43" x14ac:dyDescent="0.2">
      <c r="AL158" s="28"/>
      <c r="AM158" s="29"/>
      <c r="AN158" s="29"/>
      <c r="AO158" s="29" t="s">
        <v>643</v>
      </c>
      <c r="AP158" s="29"/>
      <c r="AQ158" s="30"/>
    </row>
    <row r="159" spans="38:43" x14ac:dyDescent="0.2">
      <c r="AL159" s="28"/>
      <c r="AM159" s="29"/>
      <c r="AN159" s="29"/>
      <c r="AO159" s="29" t="s">
        <v>644</v>
      </c>
      <c r="AP159" s="29"/>
      <c r="AQ159" s="30"/>
    </row>
    <row r="160" spans="38:43" x14ac:dyDescent="0.2">
      <c r="AL160" s="28"/>
      <c r="AM160" s="29"/>
      <c r="AN160" s="29"/>
      <c r="AO160" s="29" t="s">
        <v>645</v>
      </c>
      <c r="AP160" s="29"/>
      <c r="AQ160" s="30"/>
    </row>
    <row r="161" spans="38:43" x14ac:dyDescent="0.2">
      <c r="AL161" s="28"/>
      <c r="AM161" s="29"/>
      <c r="AN161" s="29"/>
      <c r="AO161" s="29" t="s">
        <v>646</v>
      </c>
      <c r="AP161" s="29"/>
      <c r="AQ161" s="30"/>
    </row>
    <row r="162" spans="38:43" x14ac:dyDescent="0.2">
      <c r="AL162" s="28"/>
      <c r="AM162" s="29"/>
      <c r="AN162" s="29"/>
      <c r="AO162" s="29" t="s">
        <v>647</v>
      </c>
      <c r="AP162" s="29"/>
      <c r="AQ162" s="30"/>
    </row>
    <row r="163" spans="38:43" x14ac:dyDescent="0.2">
      <c r="AL163" s="28"/>
      <c r="AM163" s="29"/>
      <c r="AN163" s="29"/>
      <c r="AO163" s="29" t="s">
        <v>648</v>
      </c>
      <c r="AP163" s="29"/>
      <c r="AQ163" s="30"/>
    </row>
    <row r="164" spans="38:43" x14ac:dyDescent="0.2">
      <c r="AL164" s="28"/>
      <c r="AM164" s="29"/>
      <c r="AN164" s="29"/>
      <c r="AO164" s="29" t="s">
        <v>649</v>
      </c>
      <c r="AP164" s="29"/>
      <c r="AQ164" s="30"/>
    </row>
    <row r="165" spans="38:43" x14ac:dyDescent="0.2">
      <c r="AL165" s="28"/>
      <c r="AM165" s="29"/>
      <c r="AN165" s="29"/>
      <c r="AO165" s="29" t="s">
        <v>650</v>
      </c>
      <c r="AP165" s="29"/>
      <c r="AQ165" s="30"/>
    </row>
    <row r="166" spans="38:43" x14ac:dyDescent="0.2">
      <c r="AL166" s="28"/>
      <c r="AM166" s="29"/>
      <c r="AN166" s="29"/>
      <c r="AO166" s="29" t="s">
        <v>651</v>
      </c>
      <c r="AP166" s="29"/>
      <c r="AQ166" s="30"/>
    </row>
    <row r="167" spans="38:43" x14ac:dyDescent="0.2">
      <c r="AL167" s="28"/>
      <c r="AM167" s="29"/>
      <c r="AN167" s="29"/>
      <c r="AO167" s="29" t="s">
        <v>652</v>
      </c>
      <c r="AP167" s="29"/>
      <c r="AQ167" s="30"/>
    </row>
    <row r="168" spans="38:43" x14ac:dyDescent="0.2">
      <c r="AL168" s="28"/>
      <c r="AM168" s="29"/>
      <c r="AN168" s="29"/>
      <c r="AO168" s="29" t="s">
        <v>653</v>
      </c>
      <c r="AP168" s="29"/>
      <c r="AQ168" s="30"/>
    </row>
    <row r="169" spans="38:43" x14ac:dyDescent="0.2">
      <c r="AL169" s="28"/>
      <c r="AM169" s="29"/>
      <c r="AN169" s="29"/>
      <c r="AO169" s="29" t="s">
        <v>654</v>
      </c>
      <c r="AP169" s="29"/>
      <c r="AQ169" s="30"/>
    </row>
    <row r="170" spans="38:43" x14ac:dyDescent="0.2">
      <c r="AL170" s="28"/>
      <c r="AM170" s="29"/>
      <c r="AN170" s="29"/>
      <c r="AO170" s="29" t="s">
        <v>655</v>
      </c>
      <c r="AP170" s="29"/>
      <c r="AQ170" s="30"/>
    </row>
    <row r="171" spans="38:43" x14ac:dyDescent="0.2">
      <c r="AL171" s="28"/>
      <c r="AM171" s="29"/>
      <c r="AN171" s="29"/>
      <c r="AO171" s="29" t="s">
        <v>656</v>
      </c>
      <c r="AP171" s="29"/>
      <c r="AQ171" s="30"/>
    </row>
    <row r="172" spans="38:43" x14ac:dyDescent="0.2">
      <c r="AL172" s="28"/>
      <c r="AM172" s="29"/>
      <c r="AN172" s="29"/>
      <c r="AO172" s="29" t="s">
        <v>657</v>
      </c>
      <c r="AP172" s="29"/>
      <c r="AQ172" s="30"/>
    </row>
    <row r="173" spans="38:43" x14ac:dyDescent="0.2">
      <c r="AL173" s="28"/>
      <c r="AM173" s="29"/>
      <c r="AN173" s="29"/>
      <c r="AO173" s="29" t="s">
        <v>658</v>
      </c>
      <c r="AP173" s="29"/>
      <c r="AQ173" s="30"/>
    </row>
    <row r="174" spans="38:43" x14ac:dyDescent="0.2">
      <c r="AL174" s="28"/>
      <c r="AM174" s="29"/>
      <c r="AN174" s="29"/>
      <c r="AO174" s="29" t="s">
        <v>659</v>
      </c>
      <c r="AP174" s="29"/>
      <c r="AQ174" s="30"/>
    </row>
    <row r="175" spans="38:43" x14ac:dyDescent="0.2">
      <c r="AL175" s="28"/>
      <c r="AM175" s="29"/>
      <c r="AN175" s="29"/>
      <c r="AO175" s="29" t="s">
        <v>660</v>
      </c>
      <c r="AP175" s="29"/>
      <c r="AQ175" s="30"/>
    </row>
    <row r="176" spans="38:43" x14ac:dyDescent="0.2">
      <c r="AL176" s="28"/>
      <c r="AM176" s="29"/>
      <c r="AN176" s="29"/>
      <c r="AO176" s="29" t="s">
        <v>661</v>
      </c>
      <c r="AP176" s="29"/>
      <c r="AQ176" s="30"/>
    </row>
    <row r="177" spans="38:43" x14ac:dyDescent="0.2">
      <c r="AL177" s="28"/>
      <c r="AM177" s="29"/>
      <c r="AN177" s="29"/>
      <c r="AO177" s="29" t="s">
        <v>662</v>
      </c>
      <c r="AP177" s="29"/>
      <c r="AQ177" s="30"/>
    </row>
    <row r="178" spans="38:43" x14ac:dyDescent="0.2">
      <c r="AL178" s="28"/>
      <c r="AM178" s="29"/>
      <c r="AN178" s="29"/>
      <c r="AO178" s="29" t="s">
        <v>663</v>
      </c>
      <c r="AP178" s="29"/>
      <c r="AQ178" s="30"/>
    </row>
    <row r="179" spans="38:43" x14ac:dyDescent="0.2">
      <c r="AL179" s="28"/>
      <c r="AM179" s="29"/>
      <c r="AN179" s="29"/>
      <c r="AO179" s="29" t="s">
        <v>664</v>
      </c>
      <c r="AP179" s="29"/>
      <c r="AQ179" s="30"/>
    </row>
    <row r="180" spans="38:43" x14ac:dyDescent="0.2">
      <c r="AL180" s="28"/>
      <c r="AM180" s="29"/>
      <c r="AN180" s="29"/>
      <c r="AO180" s="29" t="s">
        <v>665</v>
      </c>
      <c r="AP180" s="29"/>
      <c r="AQ180" s="30"/>
    </row>
    <row r="181" spans="38:43" x14ac:dyDescent="0.2">
      <c r="AL181" s="28"/>
      <c r="AM181" s="29"/>
      <c r="AN181" s="29"/>
      <c r="AO181" s="29" t="s">
        <v>666</v>
      </c>
      <c r="AP181" s="29"/>
      <c r="AQ181" s="30"/>
    </row>
    <row r="182" spans="38:43" x14ac:dyDescent="0.2">
      <c r="AL182" s="28"/>
      <c r="AM182" s="29"/>
      <c r="AN182" s="29"/>
      <c r="AO182" s="29" t="s">
        <v>667</v>
      </c>
      <c r="AP182" s="29"/>
      <c r="AQ182" s="30"/>
    </row>
    <row r="183" spans="38:43" x14ac:dyDescent="0.2">
      <c r="AL183" s="28"/>
      <c r="AM183" s="29"/>
      <c r="AN183" s="29"/>
      <c r="AO183" s="29" t="s">
        <v>668</v>
      </c>
      <c r="AP183" s="29"/>
      <c r="AQ183" s="30"/>
    </row>
    <row r="184" spans="38:43" x14ac:dyDescent="0.2">
      <c r="AL184" s="28"/>
      <c r="AM184" s="29"/>
      <c r="AN184" s="29"/>
      <c r="AO184" s="29" t="s">
        <v>669</v>
      </c>
      <c r="AP184" s="29"/>
      <c r="AQ184" s="30"/>
    </row>
    <row r="185" spans="38:43" x14ac:dyDescent="0.2">
      <c r="AL185" s="28"/>
      <c r="AM185" s="29"/>
      <c r="AN185" s="29"/>
      <c r="AO185" s="29" t="s">
        <v>670</v>
      </c>
      <c r="AP185" s="29"/>
      <c r="AQ185" s="30"/>
    </row>
    <row r="186" spans="38:43" x14ac:dyDescent="0.2">
      <c r="AL186" s="28"/>
      <c r="AM186" s="29"/>
      <c r="AN186" s="29"/>
      <c r="AO186" s="29" t="s">
        <v>671</v>
      </c>
      <c r="AP186" s="29"/>
      <c r="AQ186" s="30"/>
    </row>
    <row r="187" spans="38:43" x14ac:dyDescent="0.2">
      <c r="AL187" s="28"/>
      <c r="AM187" s="29"/>
      <c r="AN187" s="29"/>
      <c r="AO187" s="29" t="s">
        <v>672</v>
      </c>
      <c r="AP187" s="29"/>
      <c r="AQ187" s="30"/>
    </row>
    <row r="188" spans="38:43" x14ac:dyDescent="0.2">
      <c r="AL188" s="28"/>
      <c r="AM188" s="29"/>
      <c r="AN188" s="29"/>
      <c r="AO188" s="29" t="s">
        <v>673</v>
      </c>
      <c r="AP188" s="29"/>
      <c r="AQ188" s="30"/>
    </row>
    <row r="189" spans="38:43" x14ac:dyDescent="0.2">
      <c r="AL189" s="28"/>
      <c r="AM189" s="29"/>
      <c r="AN189" s="29"/>
      <c r="AO189" s="29" t="s">
        <v>674</v>
      </c>
      <c r="AP189" s="29"/>
      <c r="AQ189" s="30"/>
    </row>
    <row r="190" spans="38:43" x14ac:dyDescent="0.2">
      <c r="AL190" s="28"/>
      <c r="AM190" s="29"/>
      <c r="AN190" s="29"/>
      <c r="AO190" s="29" t="s">
        <v>675</v>
      </c>
      <c r="AP190" s="29"/>
      <c r="AQ190" s="30"/>
    </row>
    <row r="191" spans="38:43" x14ac:dyDescent="0.2">
      <c r="AL191" s="28"/>
      <c r="AM191" s="29"/>
      <c r="AN191" s="29"/>
      <c r="AO191" s="29" t="s">
        <v>676</v>
      </c>
      <c r="AP191" s="29"/>
      <c r="AQ191" s="30"/>
    </row>
    <row r="192" spans="38:43" x14ac:dyDescent="0.2">
      <c r="AL192" s="28"/>
      <c r="AM192" s="29"/>
      <c r="AN192" s="29"/>
      <c r="AO192" s="29" t="s">
        <v>677</v>
      </c>
      <c r="AP192" s="29"/>
      <c r="AQ192" s="30"/>
    </row>
    <row r="193" spans="38:43" x14ac:dyDescent="0.2">
      <c r="AL193" s="28"/>
      <c r="AM193" s="29"/>
      <c r="AN193" s="29"/>
      <c r="AO193" s="29" t="s">
        <v>678</v>
      </c>
      <c r="AP193" s="29"/>
      <c r="AQ193" s="30"/>
    </row>
    <row r="194" spans="38:43" x14ac:dyDescent="0.2">
      <c r="AL194" s="28"/>
      <c r="AM194" s="29"/>
      <c r="AN194" s="29"/>
      <c r="AO194" s="29" t="s">
        <v>679</v>
      </c>
      <c r="AP194" s="29"/>
      <c r="AQ194" s="30"/>
    </row>
    <row r="195" spans="38:43" x14ac:dyDescent="0.2">
      <c r="AL195" s="28"/>
      <c r="AM195" s="29"/>
      <c r="AN195" s="29"/>
      <c r="AO195" s="29" t="s">
        <v>680</v>
      </c>
      <c r="AP195" s="29"/>
      <c r="AQ195" s="30"/>
    </row>
    <row r="196" spans="38:43" x14ac:dyDescent="0.2">
      <c r="AL196" s="28"/>
      <c r="AM196" s="29"/>
      <c r="AN196" s="29"/>
      <c r="AO196" s="29" t="s">
        <v>681</v>
      </c>
      <c r="AP196" s="29"/>
      <c r="AQ196" s="30"/>
    </row>
    <row r="197" spans="38:43" x14ac:dyDescent="0.2">
      <c r="AL197" s="28"/>
      <c r="AM197" s="29"/>
      <c r="AN197" s="29"/>
      <c r="AO197" s="29" t="s">
        <v>682</v>
      </c>
      <c r="AP197" s="29"/>
      <c r="AQ197" s="30"/>
    </row>
    <row r="198" spans="38:43" x14ac:dyDescent="0.2">
      <c r="AL198" s="28"/>
      <c r="AM198" s="29"/>
      <c r="AN198" s="29"/>
      <c r="AO198" s="29" t="s">
        <v>683</v>
      </c>
      <c r="AP198" s="29"/>
      <c r="AQ198" s="30"/>
    </row>
    <row r="199" spans="38:43" x14ac:dyDescent="0.2">
      <c r="AL199" s="28"/>
      <c r="AM199" s="29"/>
      <c r="AN199" s="29"/>
      <c r="AO199" s="29" t="s">
        <v>684</v>
      </c>
      <c r="AP199" s="29"/>
      <c r="AQ199" s="30"/>
    </row>
    <row r="200" spans="38:43" x14ac:dyDescent="0.2">
      <c r="AL200" s="28"/>
      <c r="AM200" s="29"/>
      <c r="AN200" s="29"/>
      <c r="AO200" s="29" t="s">
        <v>685</v>
      </c>
      <c r="AP200" s="29"/>
      <c r="AQ200" s="30"/>
    </row>
    <row r="201" spans="38:43" x14ac:dyDescent="0.2">
      <c r="AL201" s="28"/>
      <c r="AM201" s="29"/>
      <c r="AN201" s="29"/>
      <c r="AO201" s="29" t="s">
        <v>686</v>
      </c>
      <c r="AP201" s="29"/>
      <c r="AQ201" s="30"/>
    </row>
    <row r="202" spans="38:43" x14ac:dyDescent="0.2">
      <c r="AL202" s="28"/>
      <c r="AM202" s="29"/>
      <c r="AN202" s="29"/>
      <c r="AO202" s="29" t="s">
        <v>687</v>
      </c>
      <c r="AP202" s="29"/>
      <c r="AQ202" s="30"/>
    </row>
    <row r="203" spans="38:43" x14ac:dyDescent="0.2">
      <c r="AL203" s="28"/>
      <c r="AM203" s="29"/>
      <c r="AN203" s="29"/>
      <c r="AO203" s="29" t="s">
        <v>688</v>
      </c>
      <c r="AP203" s="29"/>
      <c r="AQ203" s="30"/>
    </row>
    <row r="204" spans="38:43" x14ac:dyDescent="0.2">
      <c r="AL204" s="28"/>
      <c r="AM204" s="29"/>
      <c r="AN204" s="29"/>
      <c r="AO204" s="29" t="s">
        <v>689</v>
      </c>
      <c r="AP204" s="29"/>
      <c r="AQ204" s="30"/>
    </row>
    <row r="205" spans="38:43" x14ac:dyDescent="0.2">
      <c r="AL205" s="28"/>
      <c r="AM205" s="29"/>
      <c r="AN205" s="29"/>
      <c r="AO205" s="29" t="s">
        <v>690</v>
      </c>
      <c r="AP205" s="29"/>
      <c r="AQ205" s="30"/>
    </row>
    <row r="206" spans="38:43" x14ac:dyDescent="0.2">
      <c r="AL206" s="28"/>
      <c r="AM206" s="29"/>
      <c r="AN206" s="29"/>
      <c r="AO206" s="29" t="s">
        <v>691</v>
      </c>
      <c r="AP206" s="29"/>
      <c r="AQ206" s="30"/>
    </row>
    <row r="207" spans="38:43" x14ac:dyDescent="0.2">
      <c r="AL207" s="28"/>
      <c r="AM207" s="29"/>
      <c r="AN207" s="29"/>
      <c r="AO207" s="29" t="s">
        <v>692</v>
      </c>
      <c r="AP207" s="29"/>
      <c r="AQ207" s="30"/>
    </row>
    <row r="208" spans="38:43" x14ac:dyDescent="0.2">
      <c r="AL208" s="28"/>
      <c r="AM208" s="29"/>
      <c r="AN208" s="29"/>
      <c r="AO208" s="29" t="s">
        <v>693</v>
      </c>
      <c r="AP208" s="29"/>
      <c r="AQ208" s="30"/>
    </row>
    <row r="209" spans="38:43" x14ac:dyDescent="0.2">
      <c r="AL209" s="28"/>
      <c r="AM209" s="29"/>
      <c r="AN209" s="29"/>
      <c r="AO209" s="29" t="s">
        <v>694</v>
      </c>
      <c r="AP209" s="29"/>
      <c r="AQ209" s="30"/>
    </row>
    <row r="210" spans="38:43" x14ac:dyDescent="0.2">
      <c r="AL210" s="28"/>
      <c r="AM210" s="29"/>
      <c r="AN210" s="29"/>
      <c r="AO210" s="29" t="s">
        <v>695</v>
      </c>
      <c r="AP210" s="29"/>
      <c r="AQ210" s="30"/>
    </row>
    <row r="211" spans="38:43" x14ac:dyDescent="0.2">
      <c r="AL211" s="28"/>
      <c r="AM211" s="29"/>
      <c r="AN211" s="29"/>
      <c r="AO211" s="29" t="s">
        <v>696</v>
      </c>
      <c r="AP211" s="29"/>
      <c r="AQ211" s="30"/>
    </row>
    <row r="212" spans="38:43" x14ac:dyDescent="0.2">
      <c r="AL212" s="28"/>
      <c r="AM212" s="29"/>
      <c r="AN212" s="29"/>
      <c r="AO212" s="29" t="s">
        <v>697</v>
      </c>
      <c r="AP212" s="29"/>
      <c r="AQ212" s="30"/>
    </row>
    <row r="213" spans="38:43" x14ac:dyDescent="0.2">
      <c r="AL213" s="28"/>
      <c r="AM213" s="29"/>
      <c r="AN213" s="29"/>
      <c r="AO213" s="29" t="s">
        <v>698</v>
      </c>
      <c r="AP213" s="29"/>
      <c r="AQ213" s="30"/>
    </row>
    <row r="214" spans="38:43" x14ac:dyDescent="0.2">
      <c r="AL214" s="28"/>
      <c r="AM214" s="29"/>
      <c r="AN214" s="29"/>
      <c r="AO214" s="29" t="s">
        <v>699</v>
      </c>
      <c r="AP214" s="29"/>
      <c r="AQ214" s="30"/>
    </row>
    <row r="215" spans="38:43" x14ac:dyDescent="0.2">
      <c r="AL215" s="28"/>
      <c r="AM215" s="29"/>
      <c r="AN215" s="29"/>
      <c r="AO215" s="29" t="s">
        <v>700</v>
      </c>
      <c r="AP215" s="29"/>
      <c r="AQ215" s="30"/>
    </row>
    <row r="216" spans="38:43" x14ac:dyDescent="0.2">
      <c r="AL216" s="28"/>
      <c r="AM216" s="29"/>
      <c r="AN216" s="29"/>
      <c r="AO216" s="29" t="s">
        <v>701</v>
      </c>
      <c r="AP216" s="29"/>
      <c r="AQ216" s="30"/>
    </row>
    <row r="217" spans="38:43" x14ac:dyDescent="0.2">
      <c r="AL217" s="28"/>
      <c r="AM217" s="29"/>
      <c r="AN217" s="29"/>
      <c r="AO217" s="29" t="s">
        <v>702</v>
      </c>
      <c r="AP217" s="29"/>
      <c r="AQ217" s="30"/>
    </row>
    <row r="218" spans="38:43" x14ac:dyDescent="0.2">
      <c r="AL218" s="28"/>
      <c r="AM218" s="29"/>
      <c r="AN218" s="29"/>
      <c r="AO218" s="29" t="s">
        <v>703</v>
      </c>
      <c r="AP218" s="29"/>
      <c r="AQ218" s="30"/>
    </row>
    <row r="219" spans="38:43" x14ac:dyDescent="0.2">
      <c r="AL219" s="28"/>
      <c r="AM219" s="29"/>
      <c r="AN219" s="29"/>
      <c r="AO219" s="29" t="s">
        <v>704</v>
      </c>
      <c r="AP219" s="29"/>
      <c r="AQ219" s="30"/>
    </row>
    <row r="220" spans="38:43" x14ac:dyDescent="0.2">
      <c r="AL220" s="28"/>
      <c r="AM220" s="29"/>
      <c r="AN220" s="29"/>
      <c r="AO220" s="29" t="s">
        <v>705</v>
      </c>
      <c r="AP220" s="29"/>
      <c r="AQ220" s="30"/>
    </row>
    <row r="221" spans="38:43" x14ac:dyDescent="0.2">
      <c r="AL221" s="28"/>
      <c r="AM221" s="29"/>
      <c r="AN221" s="29"/>
      <c r="AO221" s="29" t="s">
        <v>706</v>
      </c>
      <c r="AP221" s="29"/>
      <c r="AQ221" s="30"/>
    </row>
    <row r="222" spans="38:43" x14ac:dyDescent="0.2">
      <c r="AL222" s="28"/>
      <c r="AM222" s="29"/>
      <c r="AN222" s="29"/>
      <c r="AO222" s="29" t="s">
        <v>707</v>
      </c>
      <c r="AP222" s="29"/>
      <c r="AQ222" s="30"/>
    </row>
    <row r="223" spans="38:43" x14ac:dyDescent="0.2">
      <c r="AL223" s="28"/>
      <c r="AM223" s="29"/>
      <c r="AN223" s="29"/>
      <c r="AO223" s="29" t="s">
        <v>708</v>
      </c>
      <c r="AP223" s="29"/>
      <c r="AQ223" s="30"/>
    </row>
    <row r="224" spans="38:43" x14ac:dyDescent="0.2">
      <c r="AL224" s="28"/>
      <c r="AM224" s="29"/>
      <c r="AN224" s="29"/>
      <c r="AO224" s="29" t="s">
        <v>709</v>
      </c>
      <c r="AP224" s="29"/>
      <c r="AQ224" s="30"/>
    </row>
    <row r="225" spans="38:43" x14ac:dyDescent="0.2">
      <c r="AL225" s="28"/>
      <c r="AM225" s="29"/>
      <c r="AN225" s="29"/>
      <c r="AO225" s="29" t="s">
        <v>710</v>
      </c>
      <c r="AP225" s="29"/>
      <c r="AQ225" s="30"/>
    </row>
    <row r="226" spans="38:43" x14ac:dyDescent="0.2">
      <c r="AL226" s="28"/>
      <c r="AM226" s="29"/>
      <c r="AN226" s="29"/>
      <c r="AO226" s="29" t="s">
        <v>711</v>
      </c>
      <c r="AP226" s="29"/>
      <c r="AQ226" s="30"/>
    </row>
    <row r="227" spans="38:43" x14ac:dyDescent="0.2">
      <c r="AL227" s="28"/>
      <c r="AM227" s="29"/>
      <c r="AN227" s="29"/>
      <c r="AO227" s="29" t="s">
        <v>712</v>
      </c>
      <c r="AP227" s="29"/>
      <c r="AQ227" s="30"/>
    </row>
    <row r="228" spans="38:43" x14ac:dyDescent="0.2">
      <c r="AL228" s="28"/>
      <c r="AM228" s="29"/>
      <c r="AN228" s="29"/>
      <c r="AO228" s="29" t="s">
        <v>713</v>
      </c>
      <c r="AP228" s="29"/>
      <c r="AQ228" s="30"/>
    </row>
    <row r="229" spans="38:43" x14ac:dyDescent="0.2">
      <c r="AL229" s="28"/>
      <c r="AM229" s="29"/>
      <c r="AN229" s="29"/>
      <c r="AO229" s="29" t="s">
        <v>714</v>
      </c>
      <c r="AP229" s="29"/>
      <c r="AQ229" s="30"/>
    </row>
    <row r="230" spans="38:43" x14ac:dyDescent="0.2">
      <c r="AL230" s="28"/>
      <c r="AM230" s="29"/>
      <c r="AN230" s="29"/>
      <c r="AO230" s="29" t="s">
        <v>715</v>
      </c>
      <c r="AP230" s="29"/>
      <c r="AQ230" s="30"/>
    </row>
    <row r="231" spans="38:43" x14ac:dyDescent="0.2">
      <c r="AL231" s="28"/>
      <c r="AM231" s="29"/>
      <c r="AN231" s="29"/>
      <c r="AO231" s="29" t="s">
        <v>716</v>
      </c>
      <c r="AP231" s="29"/>
      <c r="AQ231" s="30"/>
    </row>
    <row r="232" spans="38:43" x14ac:dyDescent="0.2">
      <c r="AL232" s="28"/>
      <c r="AM232" s="29"/>
      <c r="AN232" s="29"/>
      <c r="AO232" s="29" t="s">
        <v>717</v>
      </c>
      <c r="AP232" s="29"/>
      <c r="AQ232" s="30"/>
    </row>
    <row r="233" spans="38:43" x14ac:dyDescent="0.2">
      <c r="AL233" s="28"/>
      <c r="AM233" s="29"/>
      <c r="AN233" s="29"/>
      <c r="AO233" s="29" t="s">
        <v>718</v>
      </c>
      <c r="AP233" s="29"/>
      <c r="AQ233" s="30"/>
    </row>
    <row r="234" spans="38:43" x14ac:dyDescent="0.2">
      <c r="AL234" s="28"/>
      <c r="AM234" s="29"/>
      <c r="AN234" s="29"/>
      <c r="AO234" s="29" t="s">
        <v>719</v>
      </c>
      <c r="AP234" s="29"/>
      <c r="AQ234" s="30"/>
    </row>
    <row r="235" spans="38:43" x14ac:dyDescent="0.2">
      <c r="AL235" s="28"/>
      <c r="AM235" s="29"/>
      <c r="AN235" s="29"/>
      <c r="AO235" s="29" t="s">
        <v>720</v>
      </c>
      <c r="AP235" s="29"/>
      <c r="AQ235" s="30"/>
    </row>
    <row r="236" spans="38:43" x14ac:dyDescent="0.2">
      <c r="AL236" s="28"/>
      <c r="AM236" s="29"/>
      <c r="AN236" s="29"/>
      <c r="AO236" s="29" t="s">
        <v>721</v>
      </c>
      <c r="AP236" s="29"/>
      <c r="AQ236" s="30"/>
    </row>
    <row r="237" spans="38:43" x14ac:dyDescent="0.2">
      <c r="AL237" s="28"/>
      <c r="AM237" s="29"/>
      <c r="AN237" s="29"/>
      <c r="AO237" s="29" t="s">
        <v>722</v>
      </c>
      <c r="AP237" s="29"/>
      <c r="AQ237" s="30"/>
    </row>
    <row r="238" spans="38:43" x14ac:dyDescent="0.2">
      <c r="AL238" s="28"/>
      <c r="AM238" s="29"/>
      <c r="AN238" s="29"/>
      <c r="AO238" s="29" t="s">
        <v>723</v>
      </c>
      <c r="AP238" s="29"/>
      <c r="AQ238" s="30"/>
    </row>
    <row r="239" spans="38:43" x14ac:dyDescent="0.2">
      <c r="AL239" s="28"/>
      <c r="AM239" s="29"/>
      <c r="AN239" s="29"/>
      <c r="AO239" s="29" t="s">
        <v>724</v>
      </c>
      <c r="AP239" s="29"/>
      <c r="AQ239" s="30"/>
    </row>
    <row r="240" spans="38:43" x14ac:dyDescent="0.2">
      <c r="AL240" s="28"/>
      <c r="AM240" s="29"/>
      <c r="AN240" s="29"/>
      <c r="AO240" s="29" t="s">
        <v>725</v>
      </c>
      <c r="AP240" s="29"/>
      <c r="AQ240" s="30"/>
    </row>
    <row r="241" spans="38:43" x14ac:dyDescent="0.2">
      <c r="AL241" s="28"/>
      <c r="AM241" s="29"/>
      <c r="AN241" s="29"/>
      <c r="AO241" s="29" t="s">
        <v>726</v>
      </c>
      <c r="AP241" s="29"/>
      <c r="AQ241" s="30"/>
    </row>
    <row r="242" spans="38:43" x14ac:dyDescent="0.2">
      <c r="AL242" s="28"/>
      <c r="AM242" s="29"/>
      <c r="AN242" s="29"/>
      <c r="AO242" s="29" t="s">
        <v>727</v>
      </c>
      <c r="AP242" s="29"/>
      <c r="AQ242" s="30"/>
    </row>
    <row r="243" spans="38:43" x14ac:dyDescent="0.2">
      <c r="AL243" s="28"/>
      <c r="AM243" s="29"/>
      <c r="AN243" s="29"/>
      <c r="AO243" s="29" t="s">
        <v>728</v>
      </c>
      <c r="AP243" s="29"/>
      <c r="AQ243" s="30"/>
    </row>
    <row r="244" spans="38:43" x14ac:dyDescent="0.2">
      <c r="AL244" s="28"/>
      <c r="AM244" s="29"/>
      <c r="AN244" s="29"/>
      <c r="AO244" s="29" t="s">
        <v>729</v>
      </c>
      <c r="AP244" s="29"/>
      <c r="AQ244" s="30"/>
    </row>
    <row r="245" spans="38:43" x14ac:dyDescent="0.2">
      <c r="AL245" s="28"/>
      <c r="AM245" s="29"/>
      <c r="AN245" s="29"/>
      <c r="AO245" s="29" t="s">
        <v>730</v>
      </c>
      <c r="AP245" s="29"/>
      <c r="AQ245" s="30"/>
    </row>
    <row r="246" spans="38:43" x14ac:dyDescent="0.2">
      <c r="AL246" s="28"/>
      <c r="AM246" s="29"/>
      <c r="AN246" s="29"/>
      <c r="AO246" s="29" t="s">
        <v>731</v>
      </c>
      <c r="AP246" s="29"/>
      <c r="AQ246" s="30"/>
    </row>
    <row r="247" spans="38:43" x14ac:dyDescent="0.2">
      <c r="AL247" s="28"/>
      <c r="AM247" s="29"/>
      <c r="AN247" s="29"/>
      <c r="AO247" s="29" t="s">
        <v>732</v>
      </c>
      <c r="AP247" s="29"/>
      <c r="AQ247" s="30"/>
    </row>
    <row r="248" spans="38:43" x14ac:dyDescent="0.2">
      <c r="AL248" s="28"/>
      <c r="AM248" s="29"/>
      <c r="AN248" s="29"/>
      <c r="AO248" s="29" t="s">
        <v>733</v>
      </c>
      <c r="AP248" s="29"/>
      <c r="AQ248" s="30"/>
    </row>
    <row r="249" spans="38:43" x14ac:dyDescent="0.2">
      <c r="AL249" s="28"/>
      <c r="AM249" s="29"/>
      <c r="AN249" s="29"/>
      <c r="AO249" s="29" t="s">
        <v>734</v>
      </c>
      <c r="AP249" s="29"/>
      <c r="AQ249" s="30"/>
    </row>
    <row r="250" spans="38:43" x14ac:dyDescent="0.2">
      <c r="AL250" s="28"/>
      <c r="AM250" s="29"/>
      <c r="AN250" s="29"/>
      <c r="AO250" s="29" t="s">
        <v>735</v>
      </c>
      <c r="AP250" s="29"/>
      <c r="AQ250" s="30"/>
    </row>
    <row r="251" spans="38:43" x14ac:dyDescent="0.2">
      <c r="AL251" s="28"/>
      <c r="AM251" s="29"/>
      <c r="AN251" s="29"/>
      <c r="AO251" s="29" t="s">
        <v>736</v>
      </c>
      <c r="AP251" s="29"/>
      <c r="AQ251" s="30"/>
    </row>
    <row r="252" spans="38:43" x14ac:dyDescent="0.2">
      <c r="AL252" s="28"/>
      <c r="AM252" s="29"/>
      <c r="AN252" s="29"/>
      <c r="AO252" s="29" t="s">
        <v>737</v>
      </c>
      <c r="AP252" s="29"/>
      <c r="AQ252" s="30"/>
    </row>
    <row r="253" spans="38:43" x14ac:dyDescent="0.2">
      <c r="AL253" s="28"/>
      <c r="AM253" s="29"/>
      <c r="AN253" s="29"/>
      <c r="AO253" s="29" t="s">
        <v>738</v>
      </c>
      <c r="AP253" s="29"/>
      <c r="AQ253" s="30"/>
    </row>
    <row r="254" spans="38:43" x14ac:dyDescent="0.2">
      <c r="AL254" s="28"/>
      <c r="AM254" s="29"/>
      <c r="AN254" s="29"/>
      <c r="AO254" s="29" t="s">
        <v>739</v>
      </c>
      <c r="AP254" s="29"/>
      <c r="AQ254" s="30"/>
    </row>
    <row r="255" spans="38:43" x14ac:dyDescent="0.2">
      <c r="AL255" s="28"/>
      <c r="AM255" s="29"/>
      <c r="AN255" s="29"/>
      <c r="AO255" s="29" t="s">
        <v>740</v>
      </c>
      <c r="AP255" s="29"/>
      <c r="AQ255" s="30"/>
    </row>
    <row r="256" spans="38:43" x14ac:dyDescent="0.2">
      <c r="AL256" s="28"/>
      <c r="AM256" s="29"/>
      <c r="AN256" s="29"/>
      <c r="AO256" s="29" t="s">
        <v>741</v>
      </c>
      <c r="AP256" s="29"/>
      <c r="AQ256" s="30"/>
    </row>
    <row r="257" spans="38:43" x14ac:dyDescent="0.2">
      <c r="AL257" s="28"/>
      <c r="AM257" s="29"/>
      <c r="AN257" s="29"/>
      <c r="AO257" s="29" t="s">
        <v>742</v>
      </c>
      <c r="AP257" s="29"/>
      <c r="AQ257" s="30"/>
    </row>
    <row r="258" spans="38:43" x14ac:dyDescent="0.2">
      <c r="AL258" s="28"/>
      <c r="AM258" s="29"/>
      <c r="AN258" s="29"/>
      <c r="AO258" s="29" t="s">
        <v>743</v>
      </c>
      <c r="AP258" s="29"/>
      <c r="AQ258" s="30"/>
    </row>
    <row r="259" spans="38:43" x14ac:dyDescent="0.2">
      <c r="AL259" s="28"/>
      <c r="AM259" s="29"/>
      <c r="AN259" s="29"/>
      <c r="AO259" s="29" t="s">
        <v>744</v>
      </c>
      <c r="AP259" s="29"/>
      <c r="AQ259" s="30"/>
    </row>
    <row r="260" spans="38:43" x14ac:dyDescent="0.2">
      <c r="AL260" s="28"/>
      <c r="AM260" s="29"/>
      <c r="AN260" s="29"/>
      <c r="AO260" s="29" t="s">
        <v>745</v>
      </c>
      <c r="AP260" s="29"/>
      <c r="AQ260" s="30"/>
    </row>
    <row r="261" spans="38:43" x14ac:dyDescent="0.2">
      <c r="AL261" s="28"/>
      <c r="AM261" s="29"/>
      <c r="AN261" s="29"/>
      <c r="AO261" s="29" t="s">
        <v>746</v>
      </c>
      <c r="AP261" s="29"/>
      <c r="AQ261" s="30"/>
    </row>
    <row r="262" spans="38:43" x14ac:dyDescent="0.2">
      <c r="AL262" s="28"/>
      <c r="AM262" s="29"/>
      <c r="AN262" s="29"/>
      <c r="AO262" s="29" t="s">
        <v>747</v>
      </c>
      <c r="AP262" s="29"/>
      <c r="AQ262" s="30"/>
    </row>
    <row r="263" spans="38:43" x14ac:dyDescent="0.2">
      <c r="AL263" s="28"/>
      <c r="AM263" s="29"/>
      <c r="AN263" s="29"/>
      <c r="AO263" s="29" t="s">
        <v>748</v>
      </c>
      <c r="AP263" s="29"/>
      <c r="AQ263" s="30"/>
    </row>
    <row r="264" spans="38:43" x14ac:dyDescent="0.2">
      <c r="AL264" s="28"/>
      <c r="AM264" s="29"/>
      <c r="AN264" s="29"/>
      <c r="AO264" s="29" t="s">
        <v>749</v>
      </c>
      <c r="AP264" s="29"/>
      <c r="AQ264" s="30"/>
    </row>
    <row r="265" spans="38:43" x14ac:dyDescent="0.2">
      <c r="AL265" s="28"/>
      <c r="AM265" s="29"/>
      <c r="AN265" s="29"/>
      <c r="AO265" s="29" t="s">
        <v>750</v>
      </c>
      <c r="AP265" s="29"/>
      <c r="AQ265" s="30"/>
    </row>
    <row r="266" spans="38:43" x14ac:dyDescent="0.2">
      <c r="AL266" s="28"/>
      <c r="AM266" s="29"/>
      <c r="AN266" s="29"/>
      <c r="AO266" s="29" t="s">
        <v>751</v>
      </c>
      <c r="AP266" s="29"/>
      <c r="AQ266" s="30"/>
    </row>
    <row r="267" spans="38:43" x14ac:dyDescent="0.2">
      <c r="AL267" s="28"/>
      <c r="AM267" s="29"/>
      <c r="AN267" s="29"/>
      <c r="AO267" s="29" t="s">
        <v>752</v>
      </c>
      <c r="AP267" s="29"/>
      <c r="AQ267" s="30"/>
    </row>
    <row r="268" spans="38:43" x14ac:dyDescent="0.2">
      <c r="AL268" s="28"/>
      <c r="AM268" s="29"/>
      <c r="AN268" s="29"/>
      <c r="AO268" s="29" t="s">
        <v>753</v>
      </c>
      <c r="AP268" s="29"/>
      <c r="AQ268" s="30"/>
    </row>
    <row r="269" spans="38:43" x14ac:dyDescent="0.2">
      <c r="AL269" s="28"/>
      <c r="AM269" s="29"/>
      <c r="AN269" s="29"/>
      <c r="AO269" s="29" t="s">
        <v>754</v>
      </c>
      <c r="AP269" s="29"/>
      <c r="AQ269" s="30"/>
    </row>
    <row r="270" spans="38:43" x14ac:dyDescent="0.2">
      <c r="AL270" s="28"/>
      <c r="AM270" s="29"/>
      <c r="AN270" s="29"/>
      <c r="AO270" s="29" t="s">
        <v>755</v>
      </c>
      <c r="AP270" s="29"/>
      <c r="AQ270" s="30"/>
    </row>
    <row r="271" spans="38:43" x14ac:dyDescent="0.2">
      <c r="AL271" s="28"/>
      <c r="AM271" s="29"/>
      <c r="AN271" s="29"/>
      <c r="AO271" s="29" t="s">
        <v>756</v>
      </c>
      <c r="AP271" s="29"/>
      <c r="AQ271" s="30"/>
    </row>
    <row r="272" spans="38:43" x14ac:dyDescent="0.2">
      <c r="AL272" s="28"/>
      <c r="AM272" s="29"/>
      <c r="AN272" s="29"/>
      <c r="AO272" s="29" t="s">
        <v>757</v>
      </c>
      <c r="AP272" s="29"/>
      <c r="AQ272" s="30"/>
    </row>
    <row r="273" spans="38:43" x14ac:dyDescent="0.2">
      <c r="AL273" s="28"/>
      <c r="AM273" s="29"/>
      <c r="AN273" s="29"/>
      <c r="AO273" s="29" t="s">
        <v>758</v>
      </c>
      <c r="AP273" s="29"/>
      <c r="AQ273" s="30"/>
    </row>
    <row r="274" spans="38:43" x14ac:dyDescent="0.2">
      <c r="AL274" s="28"/>
      <c r="AM274" s="29"/>
      <c r="AN274" s="29"/>
      <c r="AO274" s="29" t="s">
        <v>759</v>
      </c>
      <c r="AP274" s="29"/>
      <c r="AQ274" s="30"/>
    </row>
    <row r="275" spans="38:43" x14ac:dyDescent="0.2">
      <c r="AL275" s="28"/>
      <c r="AM275" s="29"/>
      <c r="AN275" s="29"/>
      <c r="AO275" s="29" t="s">
        <v>760</v>
      </c>
      <c r="AP275" s="29"/>
      <c r="AQ275" s="30"/>
    </row>
    <row r="276" spans="38:43" x14ac:dyDescent="0.2">
      <c r="AL276" s="28"/>
      <c r="AM276" s="29"/>
      <c r="AN276" s="29"/>
      <c r="AO276" s="29" t="s">
        <v>761</v>
      </c>
      <c r="AP276" s="29"/>
      <c r="AQ276" s="30"/>
    </row>
    <row r="277" spans="38:43" x14ac:dyDescent="0.2">
      <c r="AL277" s="28"/>
      <c r="AM277" s="29"/>
      <c r="AN277" s="29"/>
      <c r="AO277" s="29" t="s">
        <v>762</v>
      </c>
      <c r="AP277" s="29"/>
      <c r="AQ277" s="30"/>
    </row>
    <row r="278" spans="38:43" x14ac:dyDescent="0.2">
      <c r="AL278" s="28"/>
      <c r="AM278" s="29"/>
      <c r="AN278" s="29"/>
      <c r="AO278" s="29" t="s">
        <v>763</v>
      </c>
      <c r="AP278" s="29"/>
      <c r="AQ278" s="30"/>
    </row>
    <row r="279" spans="38:43" x14ac:dyDescent="0.2">
      <c r="AL279" s="28"/>
      <c r="AM279" s="29"/>
      <c r="AN279" s="29"/>
      <c r="AO279" s="29" t="s">
        <v>764</v>
      </c>
      <c r="AP279" s="29"/>
      <c r="AQ279" s="30"/>
    </row>
    <row r="280" spans="38:43" x14ac:dyDescent="0.2">
      <c r="AL280" s="28"/>
      <c r="AM280" s="29"/>
      <c r="AN280" s="29"/>
      <c r="AO280" s="29" t="s">
        <v>765</v>
      </c>
      <c r="AP280" s="29"/>
      <c r="AQ280" s="30"/>
    </row>
    <row r="281" spans="38:43" x14ac:dyDescent="0.2">
      <c r="AL281" s="28"/>
      <c r="AM281" s="29"/>
      <c r="AN281" s="29"/>
      <c r="AO281" s="29" t="s">
        <v>766</v>
      </c>
      <c r="AP281" s="29"/>
      <c r="AQ281" s="30"/>
    </row>
    <row r="282" spans="38:43" x14ac:dyDescent="0.2">
      <c r="AL282" s="28"/>
      <c r="AM282" s="29"/>
      <c r="AN282" s="29"/>
      <c r="AO282" s="29" t="s">
        <v>767</v>
      </c>
      <c r="AP282" s="29"/>
      <c r="AQ282" s="30"/>
    </row>
    <row r="283" spans="38:43" x14ac:dyDescent="0.2">
      <c r="AL283" s="28"/>
      <c r="AM283" s="29"/>
      <c r="AN283" s="29"/>
      <c r="AO283" s="29" t="s">
        <v>768</v>
      </c>
      <c r="AP283" s="29"/>
      <c r="AQ283" s="30"/>
    </row>
    <row r="284" spans="38:43" x14ac:dyDescent="0.2">
      <c r="AL284" s="28"/>
      <c r="AM284" s="29"/>
      <c r="AN284" s="29"/>
      <c r="AO284" s="29" t="s">
        <v>769</v>
      </c>
      <c r="AP284" s="29"/>
      <c r="AQ284" s="30"/>
    </row>
    <row r="285" spans="38:43" x14ac:dyDescent="0.2">
      <c r="AL285" s="28"/>
      <c r="AM285" s="29"/>
      <c r="AN285" s="29"/>
      <c r="AO285" s="29" t="s">
        <v>770</v>
      </c>
      <c r="AP285" s="29"/>
      <c r="AQ285" s="30"/>
    </row>
    <row r="286" spans="38:43" x14ac:dyDescent="0.2">
      <c r="AL286" s="28"/>
      <c r="AM286" s="29"/>
      <c r="AN286" s="29"/>
      <c r="AO286" s="29" t="s">
        <v>771</v>
      </c>
      <c r="AP286" s="29"/>
      <c r="AQ286" s="30"/>
    </row>
    <row r="287" spans="38:43" x14ac:dyDescent="0.2">
      <c r="AL287" s="28"/>
      <c r="AM287" s="29"/>
      <c r="AN287" s="29"/>
      <c r="AO287" s="29" t="s">
        <v>772</v>
      </c>
      <c r="AP287" s="29"/>
      <c r="AQ287" s="30"/>
    </row>
    <row r="288" spans="38:43" x14ac:dyDescent="0.2">
      <c r="AL288" s="28"/>
      <c r="AM288" s="29"/>
      <c r="AN288" s="29"/>
      <c r="AO288" s="29" t="s">
        <v>773</v>
      </c>
      <c r="AP288" s="29"/>
      <c r="AQ288" s="30"/>
    </row>
    <row r="289" spans="38:43" x14ac:dyDescent="0.2">
      <c r="AL289" s="28"/>
      <c r="AM289" s="29"/>
      <c r="AN289" s="29"/>
      <c r="AO289" s="29" t="s">
        <v>774</v>
      </c>
      <c r="AP289" s="29"/>
      <c r="AQ289" s="30"/>
    </row>
    <row r="290" spans="38:43" x14ac:dyDescent="0.2">
      <c r="AL290" s="28"/>
      <c r="AM290" s="29"/>
      <c r="AN290" s="29"/>
      <c r="AO290" s="29" t="s">
        <v>775</v>
      </c>
      <c r="AP290" s="29"/>
      <c r="AQ290" s="30"/>
    </row>
    <row r="291" spans="38:43" x14ac:dyDescent="0.2">
      <c r="AL291" s="28"/>
      <c r="AM291" s="29"/>
      <c r="AN291" s="29"/>
      <c r="AO291" s="29" t="s">
        <v>776</v>
      </c>
      <c r="AP291" s="29"/>
      <c r="AQ291" s="30"/>
    </row>
    <row r="292" spans="38:43" x14ac:dyDescent="0.2">
      <c r="AL292" s="28"/>
      <c r="AM292" s="29"/>
      <c r="AN292" s="29"/>
      <c r="AO292" s="29" t="s">
        <v>777</v>
      </c>
      <c r="AP292" s="29"/>
      <c r="AQ292" s="30"/>
    </row>
    <row r="293" spans="38:43" x14ac:dyDescent="0.2">
      <c r="AL293" s="28"/>
      <c r="AM293" s="29"/>
      <c r="AN293" s="29"/>
      <c r="AO293" s="29" t="s">
        <v>778</v>
      </c>
      <c r="AP293" s="29"/>
      <c r="AQ293" s="30"/>
    </row>
    <row r="294" spans="38:43" x14ac:dyDescent="0.2">
      <c r="AL294" s="28"/>
      <c r="AM294" s="29"/>
      <c r="AN294" s="29"/>
      <c r="AO294" s="29" t="s">
        <v>779</v>
      </c>
      <c r="AP294" s="29"/>
      <c r="AQ294" s="30"/>
    </row>
    <row r="295" spans="38:43" x14ac:dyDescent="0.2">
      <c r="AL295" s="28"/>
      <c r="AM295" s="29"/>
      <c r="AN295" s="29"/>
      <c r="AO295" s="29" t="s">
        <v>780</v>
      </c>
      <c r="AP295" s="29"/>
      <c r="AQ295" s="30"/>
    </row>
    <row r="296" spans="38:43" x14ac:dyDescent="0.2">
      <c r="AL296" s="28"/>
      <c r="AM296" s="29"/>
      <c r="AN296" s="29"/>
      <c r="AO296" s="29" t="s">
        <v>781</v>
      </c>
      <c r="AP296" s="29"/>
      <c r="AQ296" s="30"/>
    </row>
    <row r="297" spans="38:43" x14ac:dyDescent="0.2">
      <c r="AL297" s="28"/>
      <c r="AM297" s="29"/>
      <c r="AN297" s="29"/>
      <c r="AO297" s="29" t="s">
        <v>782</v>
      </c>
      <c r="AP297" s="29"/>
      <c r="AQ297" s="30"/>
    </row>
    <row r="298" spans="38:43" x14ac:dyDescent="0.2">
      <c r="AL298" s="28"/>
      <c r="AM298" s="29"/>
      <c r="AN298" s="29"/>
      <c r="AO298" s="29" t="s">
        <v>783</v>
      </c>
      <c r="AP298" s="29"/>
      <c r="AQ298" s="30"/>
    </row>
    <row r="299" spans="38:43" x14ac:dyDescent="0.2">
      <c r="AL299" s="28"/>
      <c r="AM299" s="29"/>
      <c r="AN299" s="29"/>
      <c r="AO299" s="29" t="s">
        <v>784</v>
      </c>
      <c r="AP299" s="29"/>
      <c r="AQ299" s="30"/>
    </row>
    <row r="300" spans="38:43" x14ac:dyDescent="0.2">
      <c r="AL300" s="28"/>
      <c r="AM300" s="29"/>
      <c r="AN300" s="29"/>
      <c r="AO300" s="29" t="s">
        <v>785</v>
      </c>
      <c r="AP300" s="29"/>
      <c r="AQ300" s="30"/>
    </row>
    <row r="301" spans="38:43" x14ac:dyDescent="0.2">
      <c r="AL301" s="28"/>
      <c r="AM301" s="29"/>
      <c r="AN301" s="29"/>
      <c r="AO301" s="29" t="s">
        <v>786</v>
      </c>
      <c r="AP301" s="29"/>
      <c r="AQ301" s="30"/>
    </row>
    <row r="302" spans="38:43" x14ac:dyDescent="0.2">
      <c r="AL302" s="28"/>
      <c r="AM302" s="29"/>
      <c r="AN302" s="29"/>
      <c r="AO302" s="29" t="s">
        <v>787</v>
      </c>
      <c r="AP302" s="29"/>
      <c r="AQ302" s="30"/>
    </row>
    <row r="303" spans="38:43" x14ac:dyDescent="0.2">
      <c r="AL303" s="28"/>
      <c r="AM303" s="29"/>
      <c r="AN303" s="29"/>
      <c r="AO303" s="29" t="s">
        <v>788</v>
      </c>
      <c r="AP303" s="29"/>
      <c r="AQ303" s="30"/>
    </row>
    <row r="304" spans="38:43" x14ac:dyDescent="0.2">
      <c r="AL304" s="28"/>
      <c r="AM304" s="29"/>
      <c r="AN304" s="29"/>
      <c r="AO304" s="29" t="s">
        <v>789</v>
      </c>
      <c r="AP304" s="29"/>
      <c r="AQ304" s="30"/>
    </row>
    <row r="305" spans="38:43" x14ac:dyDescent="0.2">
      <c r="AL305" s="28"/>
      <c r="AM305" s="29"/>
      <c r="AN305" s="29"/>
      <c r="AO305" s="29" t="s">
        <v>790</v>
      </c>
      <c r="AP305" s="29"/>
      <c r="AQ305" s="30"/>
    </row>
    <row r="306" spans="38:43" x14ac:dyDescent="0.2">
      <c r="AL306" s="28"/>
      <c r="AM306" s="29"/>
      <c r="AN306" s="29"/>
      <c r="AO306" s="29" t="s">
        <v>791</v>
      </c>
      <c r="AP306" s="29"/>
      <c r="AQ306" s="30"/>
    </row>
    <row r="307" spans="38:43" x14ac:dyDescent="0.2">
      <c r="AL307" s="28"/>
      <c r="AM307" s="29"/>
      <c r="AN307" s="29"/>
      <c r="AO307" s="29" t="s">
        <v>792</v>
      </c>
      <c r="AP307" s="29"/>
      <c r="AQ307" s="30"/>
    </row>
    <row r="308" spans="38:43" x14ac:dyDescent="0.2">
      <c r="AL308" s="28"/>
      <c r="AM308" s="29"/>
      <c r="AN308" s="29"/>
      <c r="AO308" s="29" t="s">
        <v>793</v>
      </c>
      <c r="AP308" s="29"/>
      <c r="AQ308" s="30"/>
    </row>
    <row r="309" spans="38:43" x14ac:dyDescent="0.2">
      <c r="AL309" s="28"/>
      <c r="AM309" s="29"/>
      <c r="AN309" s="29"/>
      <c r="AO309" s="29" t="s">
        <v>794</v>
      </c>
      <c r="AP309" s="29"/>
      <c r="AQ309" s="30"/>
    </row>
    <row r="310" spans="38:43" x14ac:dyDescent="0.2">
      <c r="AL310" s="28"/>
      <c r="AM310" s="29"/>
      <c r="AN310" s="29"/>
      <c r="AO310" s="29" t="s">
        <v>795</v>
      </c>
      <c r="AP310" s="29"/>
      <c r="AQ310" s="30"/>
    </row>
    <row r="311" spans="38:43" x14ac:dyDescent="0.2">
      <c r="AL311" s="28"/>
      <c r="AM311" s="29"/>
      <c r="AN311" s="29"/>
      <c r="AO311" s="29" t="s">
        <v>796</v>
      </c>
      <c r="AP311" s="29"/>
      <c r="AQ311" s="30"/>
    </row>
    <row r="312" spans="38:43" x14ac:dyDescent="0.2">
      <c r="AL312" s="28"/>
      <c r="AM312" s="29"/>
      <c r="AN312" s="29"/>
      <c r="AO312" s="29" t="s">
        <v>797</v>
      </c>
      <c r="AP312" s="29"/>
      <c r="AQ312" s="30"/>
    </row>
    <row r="313" spans="38:43" x14ac:dyDescent="0.2">
      <c r="AL313" s="28"/>
      <c r="AM313" s="29"/>
      <c r="AN313" s="29"/>
      <c r="AO313" s="29" t="s">
        <v>798</v>
      </c>
      <c r="AP313" s="29"/>
      <c r="AQ313" s="30"/>
    </row>
    <row r="314" spans="38:43" x14ac:dyDescent="0.2">
      <c r="AL314" s="28"/>
      <c r="AM314" s="29"/>
      <c r="AN314" s="29"/>
      <c r="AO314" s="29" t="s">
        <v>799</v>
      </c>
      <c r="AP314" s="29"/>
      <c r="AQ314" s="30"/>
    </row>
    <row r="315" spans="38:43" x14ac:dyDescent="0.2">
      <c r="AL315" s="28"/>
      <c r="AM315" s="29"/>
      <c r="AN315" s="29"/>
      <c r="AO315" s="29" t="s">
        <v>800</v>
      </c>
      <c r="AP315" s="29"/>
      <c r="AQ315" s="30"/>
    </row>
    <row r="316" spans="38:43" x14ac:dyDescent="0.2">
      <c r="AL316" s="28"/>
      <c r="AM316" s="29"/>
      <c r="AN316" s="29"/>
      <c r="AO316" s="29" t="s">
        <v>801</v>
      </c>
      <c r="AP316" s="29"/>
      <c r="AQ316" s="30"/>
    </row>
    <row r="317" spans="38:43" x14ac:dyDescent="0.2">
      <c r="AL317" s="28"/>
      <c r="AM317" s="29"/>
      <c r="AN317" s="29"/>
      <c r="AO317" s="29" t="s">
        <v>802</v>
      </c>
      <c r="AP317" s="29"/>
      <c r="AQ317" s="30"/>
    </row>
    <row r="318" spans="38:43" x14ac:dyDescent="0.2">
      <c r="AL318" s="28"/>
      <c r="AM318" s="29"/>
      <c r="AN318" s="29"/>
      <c r="AO318" s="29" t="s">
        <v>803</v>
      </c>
      <c r="AP318" s="29"/>
      <c r="AQ318" s="30"/>
    </row>
    <row r="319" spans="38:43" x14ac:dyDescent="0.2">
      <c r="AL319" s="28"/>
      <c r="AM319" s="29"/>
      <c r="AN319" s="29"/>
      <c r="AO319" s="29" t="s">
        <v>804</v>
      </c>
      <c r="AP319" s="29"/>
      <c r="AQ319" s="30"/>
    </row>
    <row r="320" spans="38:43" x14ac:dyDescent="0.2">
      <c r="AL320" s="28"/>
      <c r="AM320" s="29"/>
      <c r="AN320" s="29"/>
      <c r="AO320" s="29" t="s">
        <v>805</v>
      </c>
      <c r="AP320" s="29"/>
      <c r="AQ320" s="30"/>
    </row>
    <row r="321" spans="38:43" x14ac:dyDescent="0.2">
      <c r="AL321" s="28"/>
      <c r="AM321" s="29"/>
      <c r="AN321" s="29"/>
      <c r="AO321" s="29" t="s">
        <v>806</v>
      </c>
      <c r="AP321" s="29"/>
      <c r="AQ321" s="30"/>
    </row>
    <row r="322" spans="38:43" x14ac:dyDescent="0.2">
      <c r="AL322" s="28"/>
      <c r="AM322" s="29"/>
      <c r="AN322" s="29"/>
      <c r="AO322" s="29" t="s">
        <v>807</v>
      </c>
      <c r="AP322" s="29"/>
      <c r="AQ322" s="30"/>
    </row>
    <row r="323" spans="38:43" x14ac:dyDescent="0.2">
      <c r="AL323" s="28"/>
      <c r="AM323" s="29"/>
      <c r="AN323" s="29"/>
      <c r="AO323" s="29" t="s">
        <v>808</v>
      </c>
      <c r="AP323" s="29"/>
      <c r="AQ323" s="30"/>
    </row>
    <row r="324" spans="38:43" x14ac:dyDescent="0.2">
      <c r="AL324" s="28"/>
      <c r="AM324" s="29"/>
      <c r="AN324" s="29"/>
      <c r="AO324" s="29" t="s">
        <v>809</v>
      </c>
      <c r="AP324" s="29"/>
      <c r="AQ324" s="30"/>
    </row>
    <row r="325" spans="38:43" x14ac:dyDescent="0.2">
      <c r="AL325" s="28"/>
      <c r="AM325" s="29"/>
      <c r="AN325" s="29"/>
      <c r="AO325" s="29" t="s">
        <v>810</v>
      </c>
      <c r="AP325" s="29"/>
      <c r="AQ325" s="30"/>
    </row>
    <row r="326" spans="38:43" x14ac:dyDescent="0.2">
      <c r="AL326" s="28"/>
      <c r="AM326" s="29"/>
      <c r="AN326" s="29"/>
      <c r="AO326" s="29" t="s">
        <v>811</v>
      </c>
      <c r="AP326" s="29"/>
      <c r="AQ326" s="30"/>
    </row>
    <row r="327" spans="38:43" x14ac:dyDescent="0.2">
      <c r="AL327" s="28"/>
      <c r="AM327" s="29"/>
      <c r="AN327" s="29"/>
      <c r="AO327" s="29" t="s">
        <v>812</v>
      </c>
      <c r="AP327" s="29"/>
      <c r="AQ327" s="30"/>
    </row>
    <row r="328" spans="38:43" x14ac:dyDescent="0.2">
      <c r="AL328" s="28"/>
      <c r="AM328" s="29"/>
      <c r="AN328" s="29"/>
      <c r="AO328" s="29" t="s">
        <v>813</v>
      </c>
      <c r="AP328" s="29"/>
      <c r="AQ328" s="30"/>
    </row>
    <row r="329" spans="38:43" x14ac:dyDescent="0.2">
      <c r="AL329" s="28"/>
      <c r="AM329" s="29"/>
      <c r="AN329" s="29"/>
      <c r="AO329" s="29" t="s">
        <v>6</v>
      </c>
      <c r="AP329" s="29"/>
      <c r="AQ329" s="30"/>
    </row>
    <row r="330" spans="38:43" x14ac:dyDescent="0.2">
      <c r="AL330" s="28"/>
      <c r="AM330" s="29"/>
      <c r="AN330" s="29"/>
      <c r="AO330" s="29" t="s">
        <v>814</v>
      </c>
      <c r="AP330" s="29"/>
      <c r="AQ330" s="30"/>
    </row>
    <row r="331" spans="38:43" x14ac:dyDescent="0.2">
      <c r="AL331" s="28"/>
      <c r="AM331" s="29"/>
      <c r="AN331" s="29"/>
      <c r="AO331" s="29" t="s">
        <v>815</v>
      </c>
      <c r="AP331" s="29"/>
      <c r="AQ331" s="30"/>
    </row>
    <row r="332" spans="38:43" x14ac:dyDescent="0.2">
      <c r="AL332" s="28"/>
      <c r="AM332" s="29"/>
      <c r="AN332" s="29"/>
      <c r="AO332" s="29" t="s">
        <v>816</v>
      </c>
      <c r="AP332" s="29"/>
      <c r="AQ332" s="30"/>
    </row>
    <row r="333" spans="38:43" x14ac:dyDescent="0.2">
      <c r="AL333" s="28"/>
      <c r="AM333" s="29"/>
      <c r="AN333" s="29"/>
      <c r="AO333" s="29" t="s">
        <v>817</v>
      </c>
      <c r="AP333" s="29"/>
      <c r="AQ333" s="30"/>
    </row>
    <row r="334" spans="38:43" x14ac:dyDescent="0.2">
      <c r="AL334" s="28"/>
      <c r="AM334" s="29"/>
      <c r="AN334" s="29"/>
      <c r="AO334" s="29" t="s">
        <v>818</v>
      </c>
      <c r="AP334" s="29"/>
      <c r="AQ334" s="30"/>
    </row>
    <row r="335" spans="38:43" x14ac:dyDescent="0.2">
      <c r="AL335" s="28"/>
      <c r="AM335" s="29"/>
      <c r="AN335" s="29"/>
      <c r="AO335" s="29" t="s">
        <v>819</v>
      </c>
      <c r="AP335" s="29"/>
      <c r="AQ335" s="30"/>
    </row>
    <row r="336" spans="38:43" x14ac:dyDescent="0.2">
      <c r="AL336" s="28"/>
      <c r="AM336" s="29"/>
      <c r="AN336" s="29"/>
      <c r="AO336" s="29" t="s">
        <v>820</v>
      </c>
      <c r="AP336" s="29"/>
      <c r="AQ336" s="30"/>
    </row>
    <row r="337" spans="38:43" x14ac:dyDescent="0.2">
      <c r="AL337" s="28"/>
      <c r="AM337" s="29"/>
      <c r="AN337" s="29"/>
      <c r="AO337" s="29" t="s">
        <v>821</v>
      </c>
      <c r="AP337" s="29"/>
      <c r="AQ337" s="30"/>
    </row>
    <row r="338" spans="38:43" x14ac:dyDescent="0.2">
      <c r="AL338" s="28"/>
      <c r="AM338" s="29"/>
      <c r="AN338" s="29"/>
      <c r="AO338" s="29" t="s">
        <v>822</v>
      </c>
      <c r="AP338" s="29"/>
      <c r="AQ338" s="30"/>
    </row>
    <row r="339" spans="38:43" x14ac:dyDescent="0.2">
      <c r="AL339" s="28"/>
      <c r="AM339" s="29"/>
      <c r="AN339" s="29"/>
      <c r="AO339" s="29" t="s">
        <v>823</v>
      </c>
      <c r="AP339" s="29"/>
      <c r="AQ339" s="30"/>
    </row>
    <row r="340" spans="38:43" x14ac:dyDescent="0.2">
      <c r="AL340" s="28"/>
      <c r="AM340" s="29"/>
      <c r="AN340" s="29"/>
      <c r="AO340" s="29" t="s">
        <v>824</v>
      </c>
      <c r="AP340" s="29"/>
      <c r="AQ340" s="30"/>
    </row>
    <row r="341" spans="38:43" x14ac:dyDescent="0.2">
      <c r="AL341" s="28"/>
      <c r="AM341" s="29"/>
      <c r="AN341" s="29"/>
      <c r="AO341" s="29" t="s">
        <v>825</v>
      </c>
      <c r="AP341" s="29"/>
      <c r="AQ341" s="30"/>
    </row>
    <row r="342" spans="38:43" x14ac:dyDescent="0.2">
      <c r="AL342" s="28"/>
      <c r="AM342" s="29"/>
      <c r="AN342" s="29"/>
      <c r="AO342" s="29" t="s">
        <v>826</v>
      </c>
      <c r="AP342" s="29"/>
      <c r="AQ342" s="30"/>
    </row>
    <row r="343" spans="38:43" x14ac:dyDescent="0.2">
      <c r="AL343" s="28"/>
      <c r="AM343" s="29"/>
      <c r="AN343" s="29"/>
      <c r="AO343" s="29" t="s">
        <v>827</v>
      </c>
      <c r="AP343" s="29"/>
      <c r="AQ343" s="30"/>
    </row>
    <row r="344" spans="38:43" x14ac:dyDescent="0.2">
      <c r="AL344" s="28"/>
      <c r="AM344" s="29"/>
      <c r="AN344" s="29"/>
      <c r="AO344" s="29" t="s">
        <v>828</v>
      </c>
      <c r="AP344" s="29"/>
      <c r="AQ344" s="30"/>
    </row>
    <row r="345" spans="38:43" x14ac:dyDescent="0.2">
      <c r="AL345" s="28"/>
      <c r="AM345" s="29"/>
      <c r="AN345" s="29"/>
      <c r="AO345" s="29" t="s">
        <v>829</v>
      </c>
      <c r="AP345" s="29"/>
      <c r="AQ345" s="30"/>
    </row>
    <row r="346" spans="38:43" x14ac:dyDescent="0.2">
      <c r="AL346" s="28"/>
      <c r="AM346" s="29"/>
      <c r="AN346" s="29"/>
      <c r="AO346" s="29" t="s">
        <v>830</v>
      </c>
      <c r="AP346" s="29"/>
      <c r="AQ346" s="30"/>
    </row>
    <row r="347" spans="38:43" x14ac:dyDescent="0.2">
      <c r="AL347" s="28"/>
      <c r="AM347" s="29"/>
      <c r="AN347" s="29"/>
      <c r="AO347" s="29" t="s">
        <v>831</v>
      </c>
      <c r="AP347" s="29"/>
      <c r="AQ347" s="30"/>
    </row>
    <row r="348" spans="38:43" x14ac:dyDescent="0.2">
      <c r="AL348" s="28"/>
      <c r="AM348" s="29"/>
      <c r="AN348" s="29"/>
      <c r="AO348" s="29"/>
      <c r="AP348" s="29"/>
      <c r="AQ348" s="30"/>
    </row>
    <row r="349" spans="38:43" ht="13.5" thickBot="1" x14ac:dyDescent="0.25">
      <c r="AL349" s="31"/>
      <c r="AM349" s="32"/>
      <c r="AN349" s="32"/>
      <c r="AO349" s="32"/>
      <c r="AP349" s="32"/>
      <c r="AQ349" s="33"/>
    </row>
  </sheetData>
  <sheetProtection algorithmName="SHA-512" hashValue="YqYK3/78gchN1UmG97xasEVZ12d/589NySmFHulJutXAY+6BrVJD7q8cktQ931HHnf/Az+f/p4mFioDqL40i1Q==" saltValue="+FLpZd52gHlH6inGzPSBeQ==" spinCount="100000" sheet="1" objects="1" scenarios="1" formatRows="0" insertRows="0" deleteRows="0"/>
  <phoneticPr fontId="1" type="noConversion"/>
  <pageMargins left="0.5" right="0.5" top="0.5" bottom="0.5" header="0.5" footer="0.5"/>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E9A8-CB11-491A-9C3C-8FB63F16C004}">
  <sheetPr codeName="Sheet20"/>
  <dimension ref="A1:I15"/>
  <sheetViews>
    <sheetView showGridLines="0" zoomScaleNormal="100" workbookViewId="0">
      <selection sqref="A1:H1"/>
    </sheetView>
  </sheetViews>
  <sheetFormatPr defaultColWidth="0" defaultRowHeight="12.75" x14ac:dyDescent="0.2"/>
  <cols>
    <col min="1" max="2" width="15.83203125" customWidth="1"/>
    <col min="3" max="8" width="18.5" customWidth="1"/>
    <col min="9" max="9" width="5.83203125" customWidth="1"/>
  </cols>
  <sheetData>
    <row r="1" spans="1:9" ht="14.25" x14ac:dyDescent="0.2">
      <c r="A1" s="54" t="s">
        <v>920</v>
      </c>
      <c r="B1" s="54"/>
      <c r="C1" s="54"/>
      <c r="D1" s="54"/>
      <c r="E1" s="54"/>
      <c r="F1" s="54"/>
      <c r="G1" s="54"/>
      <c r="H1" s="54"/>
    </row>
    <row r="2" spans="1:9" ht="14.25" customHeight="1" x14ac:dyDescent="0.2">
      <c r="A2" s="54" t="s">
        <v>919</v>
      </c>
      <c r="B2" s="54"/>
      <c r="C2" s="54"/>
      <c r="D2" s="54"/>
      <c r="E2" s="54"/>
      <c r="F2" s="54"/>
      <c r="G2" s="54"/>
      <c r="H2" s="54"/>
    </row>
    <row r="4" spans="1:9" ht="51" customHeight="1" x14ac:dyDescent="0.2">
      <c r="A4" s="9" t="s">
        <v>448</v>
      </c>
      <c r="B4" s="9" t="s">
        <v>26</v>
      </c>
      <c r="C4" s="9" t="s">
        <v>87</v>
      </c>
      <c r="D4" s="9" t="s">
        <v>88</v>
      </c>
      <c r="E4" s="9" t="s">
        <v>58</v>
      </c>
      <c r="F4" s="9" t="s">
        <v>89</v>
      </c>
      <c r="G4" s="9" t="s">
        <v>90</v>
      </c>
      <c r="H4" s="9" t="s">
        <v>91</v>
      </c>
    </row>
    <row r="5" spans="1:9" s="22" customFormat="1" x14ac:dyDescent="0.2">
      <c r="A5" s="1"/>
      <c r="B5" s="1"/>
      <c r="C5" s="1"/>
      <c r="D5" s="1"/>
      <c r="E5" s="1"/>
      <c r="F5" s="1"/>
      <c r="G5" s="1"/>
      <c r="H5" s="1"/>
      <c r="I5" s="35"/>
    </row>
    <row r="6" spans="1:9" s="22" customFormat="1" x14ac:dyDescent="0.2">
      <c r="A6" s="1"/>
      <c r="B6" s="1"/>
      <c r="C6" s="1"/>
      <c r="D6" s="1"/>
      <c r="E6" s="1"/>
      <c r="F6" s="1"/>
      <c r="G6" s="1"/>
      <c r="H6" s="1"/>
      <c r="I6" s="35"/>
    </row>
    <row r="7" spans="1:9" s="22" customFormat="1" x14ac:dyDescent="0.2">
      <c r="A7" s="1"/>
      <c r="B7" s="1"/>
      <c r="C7" s="1"/>
      <c r="D7" s="1"/>
      <c r="E7" s="1"/>
      <c r="F7" s="1"/>
      <c r="G7" s="1"/>
      <c r="H7" s="1"/>
      <c r="I7" s="35"/>
    </row>
    <row r="8" spans="1:9" s="22" customFormat="1" x14ac:dyDescent="0.2">
      <c r="A8" s="1"/>
      <c r="B8" s="1"/>
      <c r="C8" s="1"/>
      <c r="D8" s="1"/>
      <c r="E8" s="1"/>
      <c r="F8" s="1"/>
      <c r="G8" s="1"/>
      <c r="H8" s="1"/>
      <c r="I8" s="35"/>
    </row>
    <row r="9" spans="1:9" s="22" customFormat="1" x14ac:dyDescent="0.2">
      <c r="A9" s="1"/>
      <c r="B9" s="1"/>
      <c r="C9" s="1"/>
      <c r="D9" s="1"/>
      <c r="E9" s="1"/>
      <c r="F9" s="1"/>
      <c r="G9" s="1"/>
      <c r="H9" s="1"/>
      <c r="I9" s="35"/>
    </row>
    <row r="10" spans="1:9" s="22" customFormat="1" x14ac:dyDescent="0.2">
      <c r="A10" s="1"/>
      <c r="B10" s="1"/>
      <c r="C10" s="1"/>
      <c r="D10" s="1"/>
      <c r="E10" s="1"/>
      <c r="F10" s="1"/>
      <c r="G10" s="1"/>
      <c r="H10" s="1"/>
      <c r="I10" s="35"/>
    </row>
    <row r="11" spans="1:9" s="22" customFormat="1" x14ac:dyDescent="0.2">
      <c r="A11" s="1"/>
      <c r="B11" s="1"/>
      <c r="C11" s="1"/>
      <c r="D11" s="1"/>
      <c r="E11" s="1"/>
      <c r="F11" s="1"/>
      <c r="G11" s="1"/>
      <c r="H11" s="1"/>
      <c r="I11" s="35"/>
    </row>
    <row r="12" spans="1:9" s="22" customFormat="1" x14ac:dyDescent="0.2">
      <c r="A12" s="1"/>
      <c r="B12" s="1"/>
      <c r="C12" s="1"/>
      <c r="D12" s="1"/>
      <c r="E12" s="1"/>
      <c r="F12" s="1"/>
      <c r="G12" s="1"/>
      <c r="H12" s="1"/>
      <c r="I12" s="35"/>
    </row>
    <row r="13" spans="1:9" s="22" customFormat="1" x14ac:dyDescent="0.2">
      <c r="A13" s="1"/>
      <c r="B13" s="1"/>
      <c r="C13" s="1"/>
      <c r="D13" s="1"/>
      <c r="E13" s="1"/>
      <c r="F13" s="1"/>
      <c r="G13" s="1"/>
      <c r="H13" s="1"/>
      <c r="I13" s="35"/>
    </row>
    <row r="14" spans="1:9" s="22" customFormat="1" x14ac:dyDescent="0.2">
      <c r="A14" s="1"/>
      <c r="B14" s="1"/>
      <c r="C14" s="1"/>
      <c r="D14" s="1"/>
      <c r="E14" s="1"/>
      <c r="F14" s="1"/>
      <c r="G14" s="1"/>
      <c r="H14" s="1"/>
      <c r="I14" s="35"/>
    </row>
    <row r="15" spans="1:9" x14ac:dyDescent="0.2">
      <c r="A15" s="53" t="s">
        <v>846</v>
      </c>
      <c r="B15" s="53"/>
      <c r="C15" s="53"/>
      <c r="D15" s="53"/>
      <c r="E15" s="53"/>
      <c r="F15" s="53"/>
      <c r="G15" s="53"/>
      <c r="H15" s="53"/>
    </row>
  </sheetData>
  <sheetProtection algorithmName="SHA-512" hashValue="34nM7nN3OwwApXZC+JSHEXOmuFguR+drRGyhdMHde51t0ECE0oiM0MmV/LmPwRZxsncd4Za0PhDFmEgPbADekA==" saltValue="XXZIA6EtXal62mlcaqUoCw==" spinCount="100000" sheet="1" objects="1" scenarios="1" formatRows="0" insertRows="0" deleteRows="0"/>
  <mergeCells count="3">
    <mergeCell ref="A15:H15"/>
    <mergeCell ref="A1:H1"/>
    <mergeCell ref="A2:H2"/>
  </mergeCells>
  <conditionalFormatting sqref="A5:A14">
    <cfRule type="expression" dxfId="6" priority="1">
      <formula>AND($A5&lt;&gt;"",COUNTIF(OFFSET(UnitListStart,1,0,UnitListCount,1),$A5)=0)</formula>
    </cfRule>
  </conditionalFormatting>
  <conditionalFormatting sqref="B5:B14">
    <cfRule type="expression" dxfId="5" priority="3">
      <formula>LEN(B5)&gt;15</formula>
    </cfRule>
  </conditionalFormatting>
  <conditionalFormatting sqref="D5:D14">
    <cfRule type="expression" dxfId="3" priority="4">
      <formula>LEN(D5)&gt;10</formula>
    </cfRule>
  </conditionalFormatting>
  <dataValidations count="3">
    <dataValidation type="list" allowBlank="1" showErrorMessage="1" error="The selection is not valid" prompt="Select from the dropdown list" sqref="A5:A14" xr:uid="{6A904B91-1CEF-4FDC-8CE6-2B0F0AC982A3}">
      <formula1>OFFSET(UnitListStart,1,0,UnitListCount,1)</formula1>
    </dataValidation>
    <dataValidation type="textLength" operator="lessThanOrEqual" allowBlank="1" showErrorMessage="1" error="The response must be 15 characters or less" prompt="Enter the SOP/GOP Index No." sqref="B5:B14" xr:uid="{1673EC8D-96B4-446E-A0A8-CD68FF5A64C9}">
      <formula1>15</formula1>
    </dataValidation>
    <dataValidation type="textLength" operator="lessThanOrEqual" allowBlank="1" showErrorMessage="1" error="The response must be 10 characters or less" prompt="Enter the AES No." sqref="D5:D14" xr:uid="{8AF6DE60-6391-4184-B87F-B7D8EA5E55BB}">
      <formula1>10</formula1>
    </dataValidation>
  </dataValidations>
  <hyperlinks>
    <hyperlink ref="A15" location="'Table of Contents'!A1" display="Go to the Table of Contents" xr:uid="{C0C2E356-D9FB-455C-9635-C1462C6508D6}"/>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5" id="{432C65DF-C22A-4A70-802E-215CEEACF002}">
            <xm:f>AND(C5&lt;&gt;"",COUNTIF(OFFSET(Picklist_UAcodes!CB$10,1,0,Picklist_UAcodes!CB$4,1),C5)=0)</xm:f>
            <x14:dxf>
              <font>
                <b/>
                <i val="0"/>
              </font>
              <fill>
                <patternFill>
                  <bgColor rgb="FFEBB8B7"/>
                </patternFill>
              </fill>
            </x14:dxf>
          </x14:cfRule>
          <xm:sqref>C5:C14 E5:H14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220025D5-6BF8-478B-9052-8BBEE40D0CB9}">
          <x14:formula1>
            <xm:f>OFFSET(Picklist_UAcodes!CB$10,1,0,Picklist_UAcodes!CB$4,1)</xm:f>
          </x14:formula1>
          <xm:sqref>C5:C14 E5:H14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91C44-15E6-42A4-B407-90105748443D}">
  <sheetPr codeName="Sheet21"/>
  <dimension ref="A1:J15"/>
  <sheetViews>
    <sheetView showGridLines="0" zoomScaleNormal="100" workbookViewId="0">
      <selection sqref="A1:I1"/>
    </sheetView>
  </sheetViews>
  <sheetFormatPr defaultColWidth="0" defaultRowHeight="12.75" x14ac:dyDescent="0.2"/>
  <cols>
    <col min="1" max="9" width="15.83203125" customWidth="1"/>
    <col min="10" max="10" width="5.83203125" customWidth="1"/>
  </cols>
  <sheetData>
    <row r="1" spans="1:10" ht="14.25" x14ac:dyDescent="0.2">
      <c r="A1" s="54" t="s">
        <v>921</v>
      </c>
      <c r="B1" s="54"/>
      <c r="C1" s="54"/>
      <c r="D1" s="54"/>
      <c r="E1" s="54"/>
      <c r="F1" s="54"/>
      <c r="G1" s="54"/>
      <c r="H1" s="54"/>
      <c r="I1" s="54"/>
    </row>
    <row r="2" spans="1:10" ht="14.25" customHeight="1" x14ac:dyDescent="0.2">
      <c r="A2" s="54" t="s">
        <v>919</v>
      </c>
      <c r="B2" s="54"/>
      <c r="C2" s="54"/>
      <c r="D2" s="54"/>
      <c r="E2" s="54"/>
      <c r="F2" s="54"/>
      <c r="G2" s="54"/>
      <c r="H2" s="54"/>
      <c r="I2" s="54"/>
    </row>
    <row r="4" spans="1:10" ht="51" customHeight="1" x14ac:dyDescent="0.2">
      <c r="A4" s="9" t="s">
        <v>448</v>
      </c>
      <c r="B4" s="9" t="s">
        <v>26</v>
      </c>
      <c r="C4" s="9" t="s">
        <v>92</v>
      </c>
      <c r="D4" s="9" t="s">
        <v>93</v>
      </c>
      <c r="E4" s="9" t="s">
        <v>94</v>
      </c>
      <c r="F4" s="9" t="s">
        <v>95</v>
      </c>
      <c r="G4" s="9" t="s">
        <v>96</v>
      </c>
      <c r="H4" s="9" t="s">
        <v>97</v>
      </c>
      <c r="I4" s="9" t="s">
        <v>98</v>
      </c>
    </row>
    <row r="5" spans="1:10" s="22" customFormat="1" x14ac:dyDescent="0.2">
      <c r="A5" s="1"/>
      <c r="B5" s="1"/>
      <c r="C5" s="1"/>
      <c r="D5" s="1"/>
      <c r="E5" s="1"/>
      <c r="F5" s="1"/>
      <c r="G5" s="1"/>
      <c r="H5" s="1"/>
      <c r="I5" s="1"/>
      <c r="J5" s="35"/>
    </row>
    <row r="6" spans="1:10" s="22" customFormat="1" x14ac:dyDescent="0.2">
      <c r="A6" s="1"/>
      <c r="B6" s="1"/>
      <c r="C6" s="1"/>
      <c r="D6" s="1"/>
      <c r="E6" s="1"/>
      <c r="F6" s="1"/>
      <c r="G6" s="1"/>
      <c r="H6" s="1"/>
      <c r="I6" s="1"/>
      <c r="J6" s="35"/>
    </row>
    <row r="7" spans="1:10" s="22" customFormat="1" x14ac:dyDescent="0.2">
      <c r="A7" s="1"/>
      <c r="B7" s="1"/>
      <c r="C7" s="1"/>
      <c r="D7" s="1"/>
      <c r="E7" s="1"/>
      <c r="F7" s="1"/>
      <c r="G7" s="1"/>
      <c r="H7" s="1"/>
      <c r="I7" s="1"/>
      <c r="J7" s="35"/>
    </row>
    <row r="8" spans="1:10" s="22" customFormat="1" x14ac:dyDescent="0.2">
      <c r="A8" s="1"/>
      <c r="B8" s="1"/>
      <c r="C8" s="1"/>
      <c r="D8" s="1"/>
      <c r="E8" s="1"/>
      <c r="F8" s="1"/>
      <c r="G8" s="1"/>
      <c r="H8" s="1"/>
      <c r="I8" s="1"/>
      <c r="J8" s="35"/>
    </row>
    <row r="9" spans="1:10" s="22" customFormat="1" x14ac:dyDescent="0.2">
      <c r="A9" s="1"/>
      <c r="B9" s="1"/>
      <c r="C9" s="1"/>
      <c r="D9" s="1"/>
      <c r="E9" s="1"/>
      <c r="F9" s="1"/>
      <c r="G9" s="1"/>
      <c r="H9" s="1"/>
      <c r="I9" s="1"/>
      <c r="J9" s="35"/>
    </row>
    <row r="10" spans="1:10" s="22" customFormat="1" x14ac:dyDescent="0.2">
      <c r="A10" s="1"/>
      <c r="B10" s="1"/>
      <c r="C10" s="1"/>
      <c r="D10" s="1"/>
      <c r="E10" s="1"/>
      <c r="F10" s="1"/>
      <c r="G10" s="1"/>
      <c r="H10" s="1"/>
      <c r="I10" s="1"/>
      <c r="J10" s="35"/>
    </row>
    <row r="11" spans="1:10" s="22" customFormat="1" x14ac:dyDescent="0.2">
      <c r="A11" s="1"/>
      <c r="B11" s="1"/>
      <c r="C11" s="1"/>
      <c r="D11" s="1"/>
      <c r="E11" s="1"/>
      <c r="F11" s="1"/>
      <c r="G11" s="1"/>
      <c r="H11" s="1"/>
      <c r="I11" s="1"/>
      <c r="J11" s="35"/>
    </row>
    <row r="12" spans="1:10" s="22" customFormat="1" x14ac:dyDescent="0.2">
      <c r="A12" s="1"/>
      <c r="B12" s="1"/>
      <c r="C12" s="1"/>
      <c r="D12" s="1"/>
      <c r="E12" s="1"/>
      <c r="F12" s="1"/>
      <c r="G12" s="1"/>
      <c r="H12" s="1"/>
      <c r="I12" s="1"/>
      <c r="J12" s="35"/>
    </row>
    <row r="13" spans="1:10" s="22" customFormat="1" x14ac:dyDescent="0.2">
      <c r="A13" s="1"/>
      <c r="B13" s="1"/>
      <c r="C13" s="1"/>
      <c r="D13" s="1"/>
      <c r="E13" s="1"/>
      <c r="F13" s="1"/>
      <c r="G13" s="1"/>
      <c r="H13" s="1"/>
      <c r="I13" s="1"/>
      <c r="J13" s="35"/>
    </row>
    <row r="14" spans="1:10" s="22" customFormat="1" x14ac:dyDescent="0.2">
      <c r="A14" s="1"/>
      <c r="B14" s="1"/>
      <c r="C14" s="1"/>
      <c r="D14" s="1"/>
      <c r="E14" s="1"/>
      <c r="F14" s="1"/>
      <c r="G14" s="1"/>
      <c r="H14" s="1"/>
      <c r="I14" s="1"/>
      <c r="J14" s="35"/>
    </row>
    <row r="15" spans="1:10" x14ac:dyDescent="0.2">
      <c r="A15" s="53" t="s">
        <v>846</v>
      </c>
      <c r="B15" s="53"/>
      <c r="C15" s="53"/>
      <c r="D15" s="53"/>
      <c r="E15" s="53"/>
      <c r="F15" s="53"/>
      <c r="G15" s="53"/>
      <c r="H15" s="53"/>
      <c r="I15" s="53"/>
    </row>
  </sheetData>
  <sheetProtection algorithmName="SHA-512" hashValue="PLA47xqtNtxPFpCc50tgN719eBj4zLvouH27Njfq5B3jJW0OyTF97Vw93OAUjxzWoX43vF8dVrrALE6j2ZDSPA==" saltValue="CfaYNB8CQKL6pQBUKR1USQ==" spinCount="100000" sheet="1" objects="1" scenarios="1" formatRows="0" insertRows="0" deleteRows="0"/>
  <mergeCells count="3">
    <mergeCell ref="A15:I15"/>
    <mergeCell ref="A1:I1"/>
    <mergeCell ref="A2:I2"/>
  </mergeCells>
  <conditionalFormatting sqref="A5:A14">
    <cfRule type="expression" dxfId="2" priority="1">
      <formula>AND($A5&lt;&gt;"",COUNTIF(OFFSET(UnitListStart,1,0,UnitListCount,1),$A5)=0)</formula>
    </cfRule>
  </conditionalFormatting>
  <conditionalFormatting sqref="B5:B14">
    <cfRule type="expression" dxfId="1" priority="3">
      <formula>LEN(B5)&gt;15</formula>
    </cfRule>
  </conditionalFormatting>
  <dataValidations count="2">
    <dataValidation type="list" allowBlank="1" showErrorMessage="1" error="The selection is not valid" prompt="Select from the dropdown list" sqref="A5:A14" xr:uid="{C7EFDD34-B5D0-4F99-B5EA-943E820D751C}">
      <formula1>OFFSET(UnitListStart,1,0,UnitListCount,1)</formula1>
    </dataValidation>
    <dataValidation type="textLength" operator="lessThanOrEqual" allowBlank="1" showErrorMessage="1" error="The response must be 15 characters or less" prompt="Enter the SOP/GOP Index No." sqref="B5:B14" xr:uid="{6AB85738-DBC1-4712-A5D3-721679F7A2B3}">
      <formula1>15</formula1>
    </dataValidation>
  </dataValidations>
  <hyperlinks>
    <hyperlink ref="A15" location="'Table of Contents'!A1" display="Go to the Table of Contents" xr:uid="{30B0FA1D-AC7C-401E-A193-0D7CD6B390BA}"/>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7" id="{CF04B17E-C228-40EA-8730-C4EDB16CB385}">
            <xm:f>AND(C5&lt;&gt;"",COUNTIF(OFFSET(Picklist_UAcodes!CI$10,1,0,Picklist_UAcodes!CI$4,1),C5)=0)</xm:f>
            <x14:dxf>
              <font>
                <b/>
                <i val="0"/>
              </font>
              <fill>
                <patternFill>
                  <bgColor rgb="FFEBB8B7"/>
                </patternFill>
              </fill>
            </x14:dxf>
          </x14:cfRule>
          <xm:sqref>C5:I14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62529861-F577-4FD5-B80C-93D9BB72CEF1}">
          <x14:formula1>
            <xm:f>OFFSET(Picklist_UAcodes!CI$10,1,0,Picklist_UAcodes!CI$4,1)</xm:f>
          </x14:formula1>
          <xm:sqref>C5:I14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tabColor theme="1"/>
  </sheetPr>
  <dimension ref="A1:N15"/>
  <sheetViews>
    <sheetView showGridLines="0" zoomScaleNormal="100" workbookViewId="0">
      <selection sqref="A1:M1"/>
    </sheetView>
  </sheetViews>
  <sheetFormatPr defaultColWidth="0" defaultRowHeight="12.75" x14ac:dyDescent="0.2"/>
  <cols>
    <col min="1" max="1" width="15.83203125" customWidth="1"/>
    <col min="2" max="2" width="13.83203125" customWidth="1"/>
    <col min="3" max="13" width="10.1640625" customWidth="1"/>
    <col min="14" max="14" width="5.83203125" customWidth="1"/>
  </cols>
  <sheetData>
    <row r="1" spans="1:14" ht="14.25" x14ac:dyDescent="0.2">
      <c r="A1" s="54" t="s">
        <v>832</v>
      </c>
      <c r="B1" s="54"/>
      <c r="C1" s="54"/>
      <c r="D1" s="54"/>
      <c r="E1" s="54"/>
      <c r="F1" s="54"/>
      <c r="G1" s="54"/>
      <c r="H1" s="54"/>
      <c r="I1" s="54"/>
      <c r="J1" s="54"/>
      <c r="K1" s="54"/>
      <c r="L1" s="54"/>
      <c r="M1" s="54"/>
    </row>
    <row r="2" spans="1:14" ht="14.25" customHeight="1" x14ac:dyDescent="0.2">
      <c r="A2" s="54" t="s">
        <v>833</v>
      </c>
      <c r="B2" s="54"/>
      <c r="C2" s="54"/>
      <c r="D2" s="54"/>
      <c r="E2" s="54"/>
      <c r="F2" s="54"/>
      <c r="G2" s="54"/>
      <c r="H2" s="54"/>
      <c r="I2" s="54"/>
      <c r="J2" s="54"/>
      <c r="K2" s="54"/>
      <c r="L2" s="54"/>
      <c r="M2" s="54"/>
    </row>
    <row r="4" spans="1:14" ht="51" customHeight="1" x14ac:dyDescent="0.2">
      <c r="A4" s="9" t="s">
        <v>448</v>
      </c>
      <c r="B4" s="9" t="s">
        <v>834</v>
      </c>
      <c r="C4" s="9" t="s">
        <v>835</v>
      </c>
      <c r="D4" s="9" t="s">
        <v>836</v>
      </c>
      <c r="E4" s="9" t="s">
        <v>837</v>
      </c>
      <c r="F4" s="9" t="s">
        <v>838</v>
      </c>
      <c r="G4" s="9" t="s">
        <v>839</v>
      </c>
      <c r="H4" s="9" t="s">
        <v>840</v>
      </c>
      <c r="I4" s="9" t="s">
        <v>841</v>
      </c>
      <c r="J4" s="9" t="s">
        <v>842</v>
      </c>
      <c r="K4" s="9" t="s">
        <v>843</v>
      </c>
      <c r="L4" s="9" t="s">
        <v>844</v>
      </c>
      <c r="M4" s="9" t="s">
        <v>845</v>
      </c>
    </row>
    <row r="5" spans="1:14" s="22" customFormat="1" x14ac:dyDescent="0.2">
      <c r="A5" s="1"/>
      <c r="B5" s="1"/>
      <c r="C5" s="1"/>
      <c r="D5" s="1"/>
      <c r="E5" s="1"/>
      <c r="F5" s="1"/>
      <c r="G5" s="1"/>
      <c r="H5" s="1"/>
      <c r="I5" s="1"/>
      <c r="J5" s="1"/>
      <c r="K5" s="1"/>
      <c r="L5" s="1"/>
      <c r="M5" s="1"/>
      <c r="N5" s="35"/>
    </row>
    <row r="6" spans="1:14" s="22" customFormat="1" x14ac:dyDescent="0.2">
      <c r="A6" s="1"/>
      <c r="B6" s="1"/>
      <c r="C6" s="1"/>
      <c r="D6" s="1"/>
      <c r="E6" s="1"/>
      <c r="F6" s="1"/>
      <c r="G6" s="1"/>
      <c r="H6" s="1"/>
      <c r="I6" s="1"/>
      <c r="J6" s="1"/>
      <c r="K6" s="1"/>
      <c r="L6" s="1"/>
      <c r="M6" s="1"/>
      <c r="N6" s="35"/>
    </row>
    <row r="7" spans="1:14" s="22" customFormat="1" x14ac:dyDescent="0.2">
      <c r="A7" s="1"/>
      <c r="B7" s="1"/>
      <c r="C7" s="1"/>
      <c r="D7" s="1"/>
      <c r="E7" s="1"/>
      <c r="F7" s="1"/>
      <c r="G7" s="1"/>
      <c r="H7" s="1"/>
      <c r="I7" s="1"/>
      <c r="J7" s="1"/>
      <c r="K7" s="1"/>
      <c r="L7" s="1"/>
      <c r="M7" s="1"/>
      <c r="N7" s="35"/>
    </row>
    <row r="8" spans="1:14" s="22" customFormat="1" x14ac:dyDescent="0.2">
      <c r="A8" s="1"/>
      <c r="B8" s="1"/>
      <c r="C8" s="1"/>
      <c r="D8" s="1"/>
      <c r="E8" s="1"/>
      <c r="F8" s="1"/>
      <c r="G8" s="1"/>
      <c r="H8" s="1"/>
      <c r="I8" s="1"/>
      <c r="J8" s="1"/>
      <c r="K8" s="1"/>
      <c r="L8" s="1"/>
      <c r="M8" s="1"/>
      <c r="N8" s="35"/>
    </row>
    <row r="9" spans="1:14" s="22" customFormat="1" x14ac:dyDescent="0.2">
      <c r="A9" s="1"/>
      <c r="B9" s="1"/>
      <c r="C9" s="1"/>
      <c r="D9" s="1"/>
      <c r="E9" s="1"/>
      <c r="F9" s="1"/>
      <c r="G9" s="1"/>
      <c r="H9" s="1"/>
      <c r="I9" s="1"/>
      <c r="J9" s="1"/>
      <c r="K9" s="1"/>
      <c r="L9" s="1"/>
      <c r="M9" s="1"/>
      <c r="N9" s="35"/>
    </row>
    <row r="10" spans="1:14" s="22" customFormat="1" x14ac:dyDescent="0.2">
      <c r="A10" s="1"/>
      <c r="B10" s="1"/>
      <c r="C10" s="1"/>
      <c r="D10" s="1"/>
      <c r="E10" s="1"/>
      <c r="F10" s="1"/>
      <c r="G10" s="1"/>
      <c r="H10" s="1"/>
      <c r="I10" s="1"/>
      <c r="J10" s="1"/>
      <c r="K10" s="1"/>
      <c r="L10" s="1"/>
      <c r="M10" s="1"/>
      <c r="N10" s="35"/>
    </row>
    <row r="11" spans="1:14" s="22" customFormat="1" x14ac:dyDescent="0.2">
      <c r="A11" s="1"/>
      <c r="B11" s="1"/>
      <c r="C11" s="1"/>
      <c r="D11" s="1"/>
      <c r="E11" s="1"/>
      <c r="F11" s="1"/>
      <c r="G11" s="1"/>
      <c r="H11" s="1"/>
      <c r="I11" s="1"/>
      <c r="J11" s="1"/>
      <c r="K11" s="1"/>
      <c r="L11" s="1"/>
      <c r="M11" s="1"/>
      <c r="N11" s="35"/>
    </row>
    <row r="12" spans="1:14" s="22" customFormat="1" x14ac:dyDescent="0.2">
      <c r="A12" s="1"/>
      <c r="B12" s="1"/>
      <c r="C12" s="1"/>
      <c r="D12" s="1"/>
      <c r="E12" s="1"/>
      <c r="F12" s="1"/>
      <c r="G12" s="1"/>
      <c r="H12" s="1"/>
      <c r="I12" s="1"/>
      <c r="J12" s="1"/>
      <c r="K12" s="1"/>
      <c r="L12" s="1"/>
      <c r="M12" s="1"/>
      <c r="N12" s="35"/>
    </row>
    <row r="13" spans="1:14" s="22" customFormat="1" x14ac:dyDescent="0.2">
      <c r="A13" s="1"/>
      <c r="B13" s="1"/>
      <c r="C13" s="1"/>
      <c r="D13" s="1"/>
      <c r="E13" s="1"/>
      <c r="F13" s="1"/>
      <c r="G13" s="1"/>
      <c r="H13" s="1"/>
      <c r="I13" s="1"/>
      <c r="J13" s="1"/>
      <c r="K13" s="1"/>
      <c r="L13" s="1"/>
      <c r="M13" s="1"/>
      <c r="N13" s="35"/>
    </row>
    <row r="14" spans="1:14" s="22" customFormat="1" x14ac:dyDescent="0.2">
      <c r="A14" s="1"/>
      <c r="B14" s="1"/>
      <c r="C14" s="1"/>
      <c r="D14" s="1"/>
      <c r="E14" s="1"/>
      <c r="F14" s="1"/>
      <c r="G14" s="1"/>
      <c r="H14" s="1"/>
      <c r="I14" s="1"/>
      <c r="J14" s="1"/>
      <c r="K14" s="1"/>
      <c r="L14" s="1"/>
      <c r="M14" s="1"/>
      <c r="N14" s="35"/>
    </row>
    <row r="15" spans="1:14" ht="15" customHeight="1" x14ac:dyDescent="0.2">
      <c r="A15" s="53" t="s">
        <v>846</v>
      </c>
      <c r="B15" s="53"/>
      <c r="C15" s="53"/>
      <c r="D15" s="53"/>
      <c r="E15" s="53"/>
      <c r="F15" s="53"/>
      <c r="G15" s="53"/>
      <c r="H15" s="53"/>
      <c r="I15" s="53"/>
      <c r="J15" s="53"/>
      <c r="K15" s="53"/>
      <c r="L15" s="53"/>
      <c r="M15" s="53"/>
    </row>
  </sheetData>
  <sheetProtection algorithmName="SHA-512" hashValue="Z7zOIx0pBO8sBzZZBGYEc5VVbXg1WkS37ZAJm0PyFZfeHGAlftdrntKVYzzlX4bCfZ/OUCgnYpHCOWLH1hSc+A==" saltValue="0IleMpjSTOV5C6PtSGhkJQ==" spinCount="100000" sheet="1" objects="1" scenarios="1" formatRows="0" insertRows="0" deleteRows="0"/>
  <mergeCells count="3">
    <mergeCell ref="A15:M15"/>
    <mergeCell ref="A1:M1"/>
    <mergeCell ref="A2:M2"/>
  </mergeCells>
  <phoneticPr fontId="1" type="noConversion"/>
  <conditionalFormatting sqref="A5:A14">
    <cfRule type="expression" dxfId="72" priority="1">
      <formula>AND($A5&lt;&gt;"",COUNTIF(OFFSET(UnitListStart,1,0,UnitListCount,1),$A5)=0)</formula>
    </cfRule>
  </conditionalFormatting>
  <conditionalFormatting sqref="B5:B14">
    <cfRule type="expression" dxfId="71" priority="2">
      <formula>LEN(B5)&gt;15</formula>
    </cfRule>
  </conditionalFormatting>
  <conditionalFormatting sqref="C5:C14">
    <cfRule type="expression" dxfId="70" priority="3">
      <formula>LEN(C5)&gt;10</formula>
    </cfRule>
  </conditionalFormatting>
  <conditionalFormatting sqref="D5:D14">
    <cfRule type="expression" dxfId="69" priority="4">
      <formula>LEN(D5)&gt;10</formula>
    </cfRule>
  </conditionalFormatting>
  <conditionalFormatting sqref="E5:E14">
    <cfRule type="expression" dxfId="68" priority="5">
      <formula>LEN(E5)&gt;10</formula>
    </cfRule>
  </conditionalFormatting>
  <conditionalFormatting sqref="F5:F14">
    <cfRule type="expression" dxfId="67" priority="6">
      <formula>LEN(F5)&gt;10</formula>
    </cfRule>
  </conditionalFormatting>
  <conditionalFormatting sqref="G5:G14">
    <cfRule type="expression" dxfId="66" priority="7">
      <formula>LEN(G5)&gt;10</formula>
    </cfRule>
  </conditionalFormatting>
  <conditionalFormatting sqref="H5:H14">
    <cfRule type="expression" dxfId="65" priority="8">
      <formula>LEN(H5)&gt;10</formula>
    </cfRule>
  </conditionalFormatting>
  <conditionalFormatting sqref="I5:I14">
    <cfRule type="expression" dxfId="64" priority="9">
      <formula>LEN(I5)&gt;10</formula>
    </cfRule>
  </conditionalFormatting>
  <conditionalFormatting sqref="J5:J14">
    <cfRule type="expression" dxfId="63" priority="10">
      <formula>LEN(J5)&gt;10</formula>
    </cfRule>
  </conditionalFormatting>
  <conditionalFormatting sqref="K5:K14">
    <cfRule type="expression" dxfId="62" priority="11">
      <formula>LEN(K5)&gt;10</formula>
    </cfRule>
  </conditionalFormatting>
  <conditionalFormatting sqref="L5:L14">
    <cfRule type="expression" dxfId="61" priority="12">
      <formula>LEN(L5)&gt;10</formula>
    </cfRule>
  </conditionalFormatting>
  <conditionalFormatting sqref="M5:M14">
    <cfRule type="expression" dxfId="60" priority="13">
      <formula>LEN(M5)&gt;10</formula>
    </cfRule>
  </conditionalFormatting>
  <dataValidations count="13">
    <dataValidation type="list" allowBlank="1" showErrorMessage="1" prompt="Select from the dropdown list." sqref="A5:A14" xr:uid="{00000000-0002-0000-0300-000000000000}">
      <formula1>OFFSET(UnitListStart,1,0,UnitListCount,1)</formula1>
    </dataValidation>
    <dataValidation type="textLength" operator="lessThanOrEqual" allowBlank="1" showErrorMessage="1" error="The response must be 15 characters or less" prompt="Enter the Column 1_x000a_(Index No.)" sqref="B5:B14" xr:uid="{388EC851-0416-4C71-86A0-3723832F15D3}">
      <formula1>15</formula1>
    </dataValidation>
    <dataValidation type="textLength" operator="lessThanOrEqual" allowBlank="1" showErrorMessage="1" error="The response must be 10 characters or less" prompt="Enter the Column 2" sqref="C5:C14" xr:uid="{4B90EAEF-4D48-47B4-B84D-187721F0AA8B}">
      <formula1>10</formula1>
    </dataValidation>
    <dataValidation type="textLength" operator="lessThanOrEqual" allowBlank="1" showErrorMessage="1" error="The response must be 10 characters or less" prompt="Enter the Column 3" sqref="D5:D14" xr:uid="{F6D63C0F-75A5-4E3C-A5FB-A3454DDF83FC}">
      <formula1>10</formula1>
    </dataValidation>
    <dataValidation type="textLength" operator="lessThanOrEqual" allowBlank="1" showErrorMessage="1" error="The response must be 10 characters or less" prompt="Enter the Column 4" sqref="E5:E14" xr:uid="{BAE55A8A-3E83-473A-B1C0-5BC40C5A4FBC}">
      <formula1>10</formula1>
    </dataValidation>
    <dataValidation type="textLength" operator="lessThanOrEqual" allowBlank="1" showErrorMessage="1" error="The response must be 10 characters or less" prompt="Enter the Column 5" sqref="F5:F14" xr:uid="{BE4D5394-4FB1-4CBF-82E4-930EDB2B5B14}">
      <formula1>10</formula1>
    </dataValidation>
    <dataValidation type="textLength" operator="lessThanOrEqual" allowBlank="1" showErrorMessage="1" error="The response must be 10 characters or less" prompt="Enter the Column 6" sqref="G5:G14" xr:uid="{AC68442F-00D8-473D-BB8F-E8ABB0121700}">
      <formula1>10</formula1>
    </dataValidation>
    <dataValidation type="textLength" operator="lessThanOrEqual" allowBlank="1" showErrorMessage="1" error="The response must be 10 characters or less" prompt="Enter the Column 7" sqref="H5:H14" xr:uid="{A7AB6432-CEB6-4B37-A207-675946BC177F}">
      <formula1>10</formula1>
    </dataValidation>
    <dataValidation type="textLength" operator="lessThanOrEqual" allowBlank="1" showErrorMessage="1" error="The response must be 10 characters or less" prompt="Enter the Column 8" sqref="I5:I14" xr:uid="{0F1FF37A-7A34-448C-A00C-9BDEEA209561}">
      <formula1>10</formula1>
    </dataValidation>
    <dataValidation type="textLength" operator="lessThanOrEqual" allowBlank="1" showErrorMessage="1" error="The response must be 10 characters or less" prompt="Enter the Column 9" sqref="J5:J14" xr:uid="{17F244CB-9DD1-4DCE-B648-CBF82E4A6248}">
      <formula1>10</formula1>
    </dataValidation>
    <dataValidation type="textLength" operator="lessThanOrEqual" allowBlank="1" showErrorMessage="1" error="The response must be 10 characters or less" prompt="Enter the Column 10" sqref="K5:K14" xr:uid="{0AE1C5D5-6402-46FC-AFCE-8AF8845D5251}">
      <formula1>10</formula1>
    </dataValidation>
    <dataValidation type="textLength" operator="lessThanOrEqual" allowBlank="1" showErrorMessage="1" error="The response must be 10 characters or less" prompt="Enter the Column 11" sqref="L5:L14" xr:uid="{8B4BF5BC-03BE-4A41-960E-F2B29F4C7EE8}">
      <formula1>10</formula1>
    </dataValidation>
    <dataValidation type="textLength" operator="lessThanOrEqual" allowBlank="1" showErrorMessage="1" error="The response must be 10 characters or less" prompt="Enter the Column 12" sqref="M5:M14" xr:uid="{B778080A-1425-4507-803B-1407BA932867}">
      <formula1>10</formula1>
    </dataValidation>
  </dataValidations>
  <hyperlinks>
    <hyperlink ref="A15" location="'Table of Contents'!A1" display="Go to the Table of Contents" xr:uid="{00000000-0004-0000-0300-000000000000}"/>
  </hyperlinks>
  <pageMargins left="0.5" right="0.5" top="1.35" bottom="0.5" header="0.5" footer="0.5"/>
  <pageSetup orientation="landscape"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2C29A-ED3A-4A9B-AC7E-D1CF8EB77380}">
  <sheetPr codeName="Sheet3"/>
  <dimension ref="A1:B29"/>
  <sheetViews>
    <sheetView showGridLines="0" zoomScaleNormal="100" workbookViewId="0"/>
  </sheetViews>
  <sheetFormatPr defaultColWidth="0" defaultRowHeight="12.75" zeroHeight="1" x14ac:dyDescent="0.2"/>
  <cols>
    <col min="1" max="1" width="106.83203125" style="52" customWidth="1"/>
    <col min="2" max="2" width="5.83203125" style="37" customWidth="1"/>
    <col min="3" max="16384" width="9.33203125" style="37" hidden="1"/>
  </cols>
  <sheetData>
    <row r="1" spans="1:1" x14ac:dyDescent="0.2">
      <c r="A1" s="36" t="s">
        <v>925</v>
      </c>
    </row>
    <row r="2" spans="1:1" x14ac:dyDescent="0.2">
      <c r="A2" s="36" t="s">
        <v>847</v>
      </c>
    </row>
    <row r="3" spans="1:1" x14ac:dyDescent="0.2">
      <c r="A3" s="36" t="s">
        <v>848</v>
      </c>
    </row>
    <row r="4" spans="1:1" ht="20.100000000000001" customHeight="1" x14ac:dyDescent="0.2">
      <c r="A4" s="38"/>
    </row>
    <row r="5" spans="1:1" ht="18" customHeight="1" x14ac:dyDescent="0.2">
      <c r="A5" s="39" t="s">
        <v>926</v>
      </c>
    </row>
    <row r="6" spans="1:1" ht="365.1" customHeight="1" x14ac:dyDescent="0.2">
      <c r="A6" s="40" t="s">
        <v>927</v>
      </c>
    </row>
    <row r="7" spans="1:1" ht="18" customHeight="1" x14ac:dyDescent="0.2">
      <c r="A7" s="39" t="s">
        <v>849</v>
      </c>
    </row>
    <row r="8" spans="1:1" s="42" customFormat="1" ht="15" customHeight="1" x14ac:dyDescent="0.2">
      <c r="A8" s="41" t="s">
        <v>424</v>
      </c>
    </row>
    <row r="9" spans="1:1" ht="117.95" customHeight="1" x14ac:dyDescent="0.2">
      <c r="A9" s="43" t="s">
        <v>928</v>
      </c>
    </row>
    <row r="10" spans="1:1" ht="15" customHeight="1" x14ac:dyDescent="0.2">
      <c r="A10" s="44" t="s">
        <v>850</v>
      </c>
    </row>
    <row r="11" spans="1:1" ht="210" customHeight="1" x14ac:dyDescent="0.2">
      <c r="A11" s="43" t="s">
        <v>929</v>
      </c>
    </row>
    <row r="12" spans="1:1" ht="15" customHeight="1" x14ac:dyDescent="0.2">
      <c r="A12" s="44" t="s">
        <v>425</v>
      </c>
    </row>
    <row r="13" spans="1:1" ht="15" customHeight="1" x14ac:dyDescent="0.2">
      <c r="A13" s="44" t="s">
        <v>930</v>
      </c>
    </row>
    <row r="14" spans="1:1" ht="57.95" customHeight="1" x14ac:dyDescent="0.2">
      <c r="A14" s="43" t="s">
        <v>931</v>
      </c>
    </row>
    <row r="15" spans="1:1" ht="15" customHeight="1" x14ac:dyDescent="0.2">
      <c r="A15" s="44" t="s">
        <v>427</v>
      </c>
    </row>
    <row r="16" spans="1:1" ht="110.1" customHeight="1" x14ac:dyDescent="0.2">
      <c r="A16" s="43" t="s">
        <v>932</v>
      </c>
    </row>
    <row r="17" spans="1:1" ht="15" customHeight="1" x14ac:dyDescent="0.2">
      <c r="A17" s="44" t="s">
        <v>933</v>
      </c>
    </row>
    <row r="18" spans="1:1" ht="204.95" customHeight="1" x14ac:dyDescent="0.2">
      <c r="A18" s="43" t="s">
        <v>934</v>
      </c>
    </row>
    <row r="19" spans="1:1" s="46" customFormat="1" ht="18" customHeight="1" x14ac:dyDescent="0.2">
      <c r="A19" s="45" t="s">
        <v>935</v>
      </c>
    </row>
    <row r="20" spans="1:1" ht="18" customHeight="1" x14ac:dyDescent="0.2">
      <c r="A20" s="43" t="s">
        <v>936</v>
      </c>
    </row>
    <row r="21" spans="1:1" ht="18" customHeight="1" x14ac:dyDescent="0.2">
      <c r="A21" s="45" t="s">
        <v>937</v>
      </c>
    </row>
    <row r="22" spans="1:1" ht="18" customHeight="1" x14ac:dyDescent="0.2">
      <c r="A22" s="39" t="s">
        <v>851</v>
      </c>
    </row>
    <row r="23" spans="1:1" ht="18" customHeight="1" x14ac:dyDescent="0.2">
      <c r="A23" s="47" t="s">
        <v>852</v>
      </c>
    </row>
    <row r="24" spans="1:1" s="49" customFormat="1" ht="18" customHeight="1" x14ac:dyDescent="0.2">
      <c r="A24" s="48" t="s">
        <v>938</v>
      </c>
    </row>
    <row r="25" spans="1:1" ht="18" customHeight="1" x14ac:dyDescent="0.2">
      <c r="A25" s="50" t="s">
        <v>939</v>
      </c>
    </row>
    <row r="26" spans="1:1" s="49" customFormat="1" ht="18" customHeight="1" x14ac:dyDescent="0.2">
      <c r="A26" s="48" t="s">
        <v>940</v>
      </c>
    </row>
    <row r="27" spans="1:1" ht="18" customHeight="1" x14ac:dyDescent="0.2">
      <c r="A27" s="50" t="s">
        <v>941</v>
      </c>
    </row>
    <row r="28" spans="1:1" s="49" customFormat="1" ht="18" customHeight="1" x14ac:dyDescent="0.2">
      <c r="A28" s="51" t="s">
        <v>942</v>
      </c>
    </row>
    <row r="29" spans="1:1" x14ac:dyDescent="0.2"/>
  </sheetData>
  <sheetProtection algorithmName="SHA-512" hashValue="uf10bej1R+yzgqtcxfvihhdtOyOuPUAthrDjLdqAu1tzerQqzNl4iJdvXl8CekWAdSdLthWlf77xOS2hxszGdQ==" saltValue="lIvTuWv294cQDHlxmbVnJg==" spinCount="100000" sheet="1" objects="1" scenarios="1" formatRows="0" insertRows="0" deleteRows="0"/>
  <hyperlinks>
    <hyperlink ref="A21" r:id="rId1" xr:uid="{5BD8D970-236A-4C4B-929C-E04AD519A2C8}"/>
    <hyperlink ref="A8" location="'General Information'!A1" display="General Information" xr:uid="{C685DE1E-321B-400F-8207-B3EA97764161}"/>
    <hyperlink ref="A10" location="'Table of Contents'!A1" display="Table of Contents" xr:uid="{11BEF33B-8E78-43D6-9BC5-CCDC7ED3404D}"/>
    <hyperlink ref="A15" location="'OP-REQ2'!A1" display="OP-REQ2" xr:uid="{D942E4D6-539A-4921-B27F-4FEB9CB07258}"/>
    <hyperlink ref="A12" location="'OP-SUM Table 1'!A1" display="OP-SUM Table 1" xr:uid="{B86ABEBE-EC94-4EC2-A50C-EA073909CCF2}"/>
    <hyperlink ref="A17" location="'Page 1'!A1" display="Pages begin with Page 1:" xr:uid="{F1BD9036-7928-4973-93C7-915D099F5DBD}"/>
    <hyperlink ref="A19" r:id="rId2" xr:uid="{BAE8271E-88C6-4AE2-BD50-947D6638B99D}"/>
    <hyperlink ref="A24" r:id="rId3" xr:uid="{AD06D702-2D37-4575-8BCB-A5A11A7967DA}"/>
    <hyperlink ref="A28" r:id="rId4" xr:uid="{64BE0791-B318-4933-9E75-78FA97672EC6}"/>
    <hyperlink ref="A26" r:id="rId5" xr:uid="{AD3D9BB3-0424-42A1-B289-7876EE84E7D3}"/>
  </hyperlinks>
  <pageMargins left="0.5" right="0.5" top="0.5" bottom="0.5" header="0.5" footer="0.5"/>
  <pageSetup orientation="portrait"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C24"/>
  <sheetViews>
    <sheetView showGridLines="0" tabSelected="1" zoomScaleNormal="100" workbookViewId="0">
      <selection sqref="A1:B1"/>
    </sheetView>
  </sheetViews>
  <sheetFormatPr defaultColWidth="0" defaultRowHeight="15" customHeight="1" zeroHeight="1" x14ac:dyDescent="0.2"/>
  <cols>
    <col min="1" max="1" width="29.83203125" customWidth="1"/>
    <col min="2" max="2" width="76.83203125" customWidth="1"/>
    <col min="3" max="3" width="5.83203125" customWidth="1"/>
    <col min="4" max="16384" width="9.33203125" hidden="1"/>
  </cols>
  <sheetData>
    <row r="1" spans="1:2" ht="14.25" x14ac:dyDescent="0.2">
      <c r="A1" s="55" t="s">
        <v>853</v>
      </c>
      <c r="B1" s="55"/>
    </row>
    <row r="2" spans="1:2" ht="14.25" x14ac:dyDescent="0.2">
      <c r="A2" s="55" t="s">
        <v>854</v>
      </c>
      <c r="B2" s="55"/>
    </row>
    <row r="3" spans="1:2" ht="14.25" x14ac:dyDescent="0.2">
      <c r="A3" s="55" t="s">
        <v>847</v>
      </c>
      <c r="B3" s="55"/>
    </row>
    <row r="4" spans="1:2" ht="14.25" x14ac:dyDescent="0.2">
      <c r="A4" s="55" t="s">
        <v>848</v>
      </c>
      <c r="B4" s="55"/>
    </row>
    <row r="5" spans="1:2" ht="14.25" x14ac:dyDescent="0.2">
      <c r="A5" s="54"/>
      <c r="B5" s="54"/>
    </row>
    <row r="6" spans="1:2" ht="14.25" x14ac:dyDescent="0.2">
      <c r="A6" s="54" t="s">
        <v>424</v>
      </c>
      <c r="B6" s="54"/>
    </row>
    <row r="7" spans="1:2" ht="12.75" x14ac:dyDescent="0.2"/>
    <row r="8" spans="1:2" ht="20.100000000000001" customHeight="1" x14ac:dyDescent="0.2">
      <c r="A8" s="9" t="s">
        <v>855</v>
      </c>
      <c r="B8" s="9" t="s">
        <v>856</v>
      </c>
    </row>
    <row r="9" spans="1:2" ht="18" customHeight="1" x14ac:dyDescent="0.2">
      <c r="A9" s="2" t="s">
        <v>857</v>
      </c>
      <c r="B9" s="7"/>
    </row>
    <row r="10" spans="1:2" ht="18" customHeight="1" x14ac:dyDescent="0.2">
      <c r="A10" s="2" t="s">
        <v>858</v>
      </c>
      <c r="B10" s="1"/>
    </row>
    <row r="11" spans="1:2" ht="18" customHeight="1" x14ac:dyDescent="0.2">
      <c r="A11" s="2" t="s">
        <v>859</v>
      </c>
      <c r="B11" s="1"/>
    </row>
    <row r="12" spans="1:2" ht="18" customHeight="1" x14ac:dyDescent="0.2">
      <c r="A12" s="2" t="s">
        <v>860</v>
      </c>
      <c r="B12" s="1"/>
    </row>
    <row r="13" spans="1:2" ht="18" customHeight="1" x14ac:dyDescent="0.2">
      <c r="A13" s="2" t="s">
        <v>861</v>
      </c>
      <c r="B13" s="1"/>
    </row>
    <row r="14" spans="1:2" ht="18" customHeight="1" x14ac:dyDescent="0.2">
      <c r="A14" s="2" t="s">
        <v>862</v>
      </c>
      <c r="B14" s="1"/>
    </row>
    <row r="15" spans="1:2" ht="18" customHeight="1" x14ac:dyDescent="0.2">
      <c r="A15" s="2" t="s">
        <v>863</v>
      </c>
      <c r="B15" s="1"/>
    </row>
    <row r="16" spans="1:2" ht="18" customHeight="1" x14ac:dyDescent="0.2">
      <c r="A16" s="2" t="s">
        <v>864</v>
      </c>
      <c r="B16" s="1"/>
    </row>
    <row r="17" spans="1:2" ht="18" customHeight="1" x14ac:dyDescent="0.2">
      <c r="A17" s="2" t="s">
        <v>865</v>
      </c>
      <c r="B17" s="6"/>
    </row>
    <row r="18" spans="1:2" ht="20.100000000000001" customHeight="1" x14ac:dyDescent="0.2">
      <c r="A18" s="9" t="s">
        <v>866</v>
      </c>
      <c r="B18" s="9" t="s">
        <v>867</v>
      </c>
    </row>
    <row r="19" spans="1:2" ht="18" customHeight="1" x14ac:dyDescent="0.2">
      <c r="A19" s="2" t="s">
        <v>868</v>
      </c>
      <c r="B19" s="12" t="s">
        <v>869</v>
      </c>
    </row>
    <row r="20" spans="1:2" ht="18" customHeight="1" x14ac:dyDescent="0.2">
      <c r="A20" s="2" t="s">
        <v>870</v>
      </c>
      <c r="B20" s="13" t="s">
        <v>871</v>
      </c>
    </row>
    <row r="21" spans="1:2" ht="18" customHeight="1" x14ac:dyDescent="0.2">
      <c r="A21" s="2" t="s">
        <v>872</v>
      </c>
      <c r="B21" s="13" t="s">
        <v>924</v>
      </c>
    </row>
    <row r="22" spans="1:2" ht="18" customHeight="1" x14ac:dyDescent="0.2">
      <c r="A22" s="2" t="s">
        <v>873</v>
      </c>
      <c r="B22" s="13" t="s">
        <v>923</v>
      </c>
    </row>
    <row r="23" spans="1:2" ht="35.1" customHeight="1" x14ac:dyDescent="0.2">
      <c r="A23" s="2"/>
      <c r="B23" s="13" t="s">
        <v>874</v>
      </c>
    </row>
    <row r="24" spans="1:2" ht="15" customHeight="1" x14ac:dyDescent="0.2"/>
  </sheetData>
  <sheetProtection algorithmName="SHA-512" hashValue="UN1LnjjbFuSFimoELgI2ctnbyykpbIFrkCfPiUtDVA0u/Cypem+fqjoUURHGaLlnqt54/AWSH10H3DqtQqc4JA==" saltValue="cOnVzTmnfCWu0vKoS6TvYQ==" spinCount="100000" sheet="1" objects="1" scenarios="1" formatRows="0" insertRows="0" deleteRows="0"/>
  <mergeCells count="6">
    <mergeCell ref="A1:B1"/>
    <mergeCell ref="A2:B2"/>
    <mergeCell ref="A3:B3"/>
    <mergeCell ref="A6:B6"/>
    <mergeCell ref="A4:B4"/>
    <mergeCell ref="A5:B5"/>
  </mergeCells>
  <conditionalFormatting sqref="B13">
    <cfRule type="expression" dxfId="59" priority="1">
      <formula>LEN($B$13)&gt;70</formula>
    </cfRule>
  </conditionalFormatting>
  <conditionalFormatting sqref="B14">
    <cfRule type="expression" dxfId="58" priority="2">
      <formula>AND($B$14&lt;&gt;"",COUNTIF(rg1_Pmt_Type,$B$14)=0)</formula>
    </cfRule>
  </conditionalFormatting>
  <conditionalFormatting sqref="B15">
    <cfRule type="expression" dxfId="57" priority="3">
      <formula>AND($B$15&lt;&gt;"",COUNTIF(rg1_Proj_Type,$B$15)=0)</formula>
    </cfRule>
  </conditionalFormatting>
  <conditionalFormatting sqref="B16">
    <cfRule type="expression" dxfId="56" priority="4">
      <formula>AND($B$16&lt;&gt;"",COUNTIF(rg1_Submit_Type,$B$16)=0)</formula>
    </cfRule>
  </conditionalFormatting>
  <dataValidations count="8">
    <dataValidation type="list" allowBlank="1" showErrorMessage="1" error="The selection is not valid" prompt="Select from the dropdown list" sqref="B16" xr:uid="{00000000-0002-0000-0500-000000000000}">
      <formula1>rg1_Submit_Type</formula1>
    </dataValidation>
    <dataValidation type="list" allowBlank="1" showErrorMessage="1" error="The selection is not valid" prompt="Select from the dropdown list" sqref="B15" xr:uid="{00000000-0002-0000-0500-000001000000}">
      <formula1>rg1_Proj_Type</formula1>
    </dataValidation>
    <dataValidation allowBlank="1" showErrorMessage="1" prompt="Enter the Date" sqref="B9" xr:uid="{00000000-0002-0000-0500-000003000000}"/>
    <dataValidation allowBlank="1" showErrorMessage="1" prompt="Enter the Customer Reference No." sqref="B10" xr:uid="{00000000-0002-0000-0500-000004000000}"/>
    <dataValidation allowBlank="1" showErrorMessage="1" prompt="Enter the Regulated Entity No." sqref="B11" xr:uid="{00000000-0002-0000-0500-000005000000}"/>
    <dataValidation allowBlank="1" showErrorMessage="1" prompt="Enter the Permit No." sqref="B12" xr:uid="{00000000-0002-0000-0500-000006000000}"/>
    <dataValidation type="textLength" operator="lessThanOrEqual" allowBlank="1" showErrorMessage="1" error="The response must be 70 characters or less" prompt="Enter the Permit Area Name" sqref="B13" xr:uid="{00000000-0002-0000-0500-000007000000}">
      <formula1>70</formula1>
    </dataValidation>
    <dataValidation allowBlank="1" showErrorMessage="1" prompt="Enter the Project Number (if available)" sqref="B17" xr:uid="{00000000-0002-0000-0500-000008000000}"/>
  </dataValidations>
  <pageMargins left="0.5" right="0.5" top="0.5" bottom="0.5" header="0.5" footer="0.5"/>
  <pageSetup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500-000002000000}">
          <x14:formula1>
            <xm:f>Picklist_Others!$I$9:$I$11</xm:f>
          </x14:formula1>
          <xm:sqref>B14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19"/>
  <sheetViews>
    <sheetView showGridLines="0" zoomScaleNormal="100" workbookViewId="0">
      <selection sqref="A1:D1"/>
    </sheetView>
  </sheetViews>
  <sheetFormatPr defaultColWidth="0" defaultRowHeight="12.75" zeroHeight="1" x14ac:dyDescent="0.2"/>
  <cols>
    <col min="1" max="1" width="11.83203125" customWidth="1"/>
    <col min="2" max="2" width="63.83203125" customWidth="1"/>
    <col min="3" max="3" width="16.83203125" customWidth="1"/>
    <col min="4" max="4" width="13.83203125" customWidth="1"/>
    <col min="5" max="5" width="5.83203125" customWidth="1"/>
    <col min="6" max="16384" width="9.33203125" hidden="1"/>
  </cols>
  <sheetData>
    <row r="1" spans="1:4" ht="14.25" x14ac:dyDescent="0.2">
      <c r="A1" s="54" t="s">
        <v>850</v>
      </c>
      <c r="B1" s="54"/>
      <c r="C1" s="54"/>
      <c r="D1" s="54"/>
    </row>
    <row r="2" spans="1:4" x14ac:dyDescent="0.2">
      <c r="A2" s="4"/>
    </row>
    <row r="3" spans="1:4" ht="45" customHeight="1" x14ac:dyDescent="0.2">
      <c r="A3" s="9" t="s">
        <v>10</v>
      </c>
      <c r="B3" s="9" t="s">
        <v>4</v>
      </c>
      <c r="C3" s="9" t="s">
        <v>875</v>
      </c>
      <c r="D3" s="9" t="s">
        <v>876</v>
      </c>
    </row>
    <row r="4" spans="1:4" ht="17.100000000000001" customHeight="1" x14ac:dyDescent="0.2">
      <c r="A4" s="10" t="s">
        <v>877</v>
      </c>
      <c r="B4" s="10" t="s">
        <v>877</v>
      </c>
      <c r="C4" s="8" t="s">
        <v>425</v>
      </c>
      <c r="D4" s="11" t="str">
        <f ca="1">IF(COUNTA(INDIRECT("'" &amp; TOC[[#This Row],[Page]] &amp; "'!$A$4:$C$8"))&gt;3,"Yes","")</f>
        <v/>
      </c>
    </row>
    <row r="5" spans="1:4" ht="17.100000000000001" customHeight="1" x14ac:dyDescent="0.2">
      <c r="A5" s="10" t="s">
        <v>877</v>
      </c>
      <c r="B5" s="10" t="s">
        <v>877</v>
      </c>
      <c r="C5" s="8" t="s">
        <v>426</v>
      </c>
      <c r="D5" s="11" t="str">
        <f ca="1">IF(COUNTA(INDIRECT("'" &amp; TOC[[#This Row],[Page]] &amp; "'!$A$4:$C$8"))&gt;3,"Yes","")</f>
        <v/>
      </c>
    </row>
    <row r="6" spans="1:4" ht="17.100000000000001" customHeight="1" x14ac:dyDescent="0.2">
      <c r="A6" s="10" t="s">
        <v>877</v>
      </c>
      <c r="B6" s="10" t="s">
        <v>877</v>
      </c>
      <c r="C6" s="8" t="s">
        <v>427</v>
      </c>
      <c r="D6" s="11" t="str">
        <f ca="1">IF(COUNTA(INDIRECT("'" &amp; TOC[[#This Row],[Page]] &amp; "'!$A$4:$C$8"))&gt;3,"Yes","")</f>
        <v/>
      </c>
    </row>
    <row r="7" spans="1:4" ht="42.95" customHeight="1" x14ac:dyDescent="0.2">
      <c r="A7" s="10" t="s">
        <v>11</v>
      </c>
      <c r="B7" s="10" t="s">
        <v>878</v>
      </c>
      <c r="C7" s="8" t="s">
        <v>879</v>
      </c>
      <c r="D7" s="11" t="str">
        <f ca="1">IF(COUNTA(INDIRECT("'" &amp; TOC[[#This Row],[Page]] &amp; "'!$A$4:$C$8"))&gt;3,"Yes","")</f>
        <v/>
      </c>
    </row>
    <row r="8" spans="1:4" ht="42.95" customHeight="1" x14ac:dyDescent="0.2">
      <c r="A8" s="10" t="s">
        <v>12</v>
      </c>
      <c r="B8" s="10" t="s">
        <v>878</v>
      </c>
      <c r="C8" s="8" t="s">
        <v>880</v>
      </c>
      <c r="D8" s="11" t="str">
        <f ca="1">IF(COUNTA(INDIRECT("'" &amp; TOC[[#This Row],[Page]] &amp; "'!$A$4:$C$8"))&gt;3,"Yes","")</f>
        <v/>
      </c>
    </row>
    <row r="9" spans="1:4" ht="42.95" customHeight="1" x14ac:dyDescent="0.2">
      <c r="A9" s="10" t="s">
        <v>13</v>
      </c>
      <c r="B9" s="10" t="s">
        <v>878</v>
      </c>
      <c r="C9" s="8" t="s">
        <v>881</v>
      </c>
      <c r="D9" s="11" t="str">
        <f ca="1">IF(COUNTA(INDIRECT("'" &amp; TOC[[#This Row],[Page]] &amp; "'!$A$4:$C$8"))&gt;3,"Yes","")</f>
        <v/>
      </c>
    </row>
    <row r="10" spans="1:4" ht="42.95" customHeight="1" x14ac:dyDescent="0.2">
      <c r="A10" s="10" t="s">
        <v>14</v>
      </c>
      <c r="B10" s="10" t="s">
        <v>882</v>
      </c>
      <c r="C10" s="8" t="s">
        <v>883</v>
      </c>
      <c r="D10" s="11" t="str">
        <f ca="1">IF(COUNTA(INDIRECT("'" &amp; TOC[[#This Row],[Page]] &amp; "'!$A$4:$C$8"))&gt;3,"Yes","")</f>
        <v/>
      </c>
    </row>
    <row r="11" spans="1:4" ht="42.95" customHeight="1" x14ac:dyDescent="0.2">
      <c r="A11" s="10" t="s">
        <v>15</v>
      </c>
      <c r="B11" s="10" t="s">
        <v>882</v>
      </c>
      <c r="C11" s="8" t="s">
        <v>884</v>
      </c>
      <c r="D11" s="11" t="str">
        <f ca="1">IF(COUNTA(INDIRECT("'" &amp; TOC[[#This Row],[Page]] &amp; "'!$A$4:$C$8"))&gt;3,"Yes","")</f>
        <v/>
      </c>
    </row>
    <row r="12" spans="1:4" ht="42.95" customHeight="1" x14ac:dyDescent="0.2">
      <c r="A12" s="10" t="s">
        <v>16</v>
      </c>
      <c r="B12" s="10" t="s">
        <v>882</v>
      </c>
      <c r="C12" s="8" t="s">
        <v>885</v>
      </c>
      <c r="D12" s="11" t="str">
        <f ca="1">IF(COUNTA(INDIRECT("'" &amp; TOC[[#This Row],[Page]] &amp; "'!$A$4:$C$8"))&gt;3,"Yes","")</f>
        <v/>
      </c>
    </row>
    <row r="13" spans="1:4" ht="17.100000000000001" customHeight="1" x14ac:dyDescent="0.2">
      <c r="A13" s="10" t="s">
        <v>17</v>
      </c>
      <c r="B13" s="10" t="s">
        <v>886</v>
      </c>
      <c r="C13" s="8" t="s">
        <v>887</v>
      </c>
      <c r="D13" s="11" t="str">
        <f ca="1">IF(COUNTA(INDIRECT("'" &amp; TOC[[#This Row],[Page]] &amp; "'!$A$4:$C$8"))&gt;3,"Yes","")</f>
        <v/>
      </c>
    </row>
    <row r="14" spans="1:4" ht="30" customHeight="1" x14ac:dyDescent="0.2">
      <c r="A14" s="10" t="s">
        <v>18</v>
      </c>
      <c r="B14" s="10" t="s">
        <v>888</v>
      </c>
      <c r="C14" s="8" t="s">
        <v>889</v>
      </c>
      <c r="D14" s="11" t="str">
        <f ca="1">IF(COUNTA(INDIRECT("'" &amp; TOC[[#This Row],[Page]] &amp; "'!$A$4:$C$8"))&gt;3,"Yes","")</f>
        <v/>
      </c>
    </row>
    <row r="15" spans="1:4" ht="30" customHeight="1" x14ac:dyDescent="0.2">
      <c r="A15" s="10" t="s">
        <v>19</v>
      </c>
      <c r="B15" s="10" t="s">
        <v>888</v>
      </c>
      <c r="C15" s="8" t="s">
        <v>890</v>
      </c>
      <c r="D15" s="11" t="str">
        <f ca="1">IF(COUNTA(INDIRECT("'" &amp; TOC[[#This Row],[Page]] &amp; "'!$A$4:$C$8"))&gt;3,"Yes","")</f>
        <v/>
      </c>
    </row>
    <row r="16" spans="1:4" ht="30" customHeight="1" x14ac:dyDescent="0.2">
      <c r="A16" s="10" t="s">
        <v>20</v>
      </c>
      <c r="B16" s="10" t="s">
        <v>891</v>
      </c>
      <c r="C16" s="8" t="s">
        <v>892</v>
      </c>
      <c r="D16" s="11" t="str">
        <f ca="1">IF(COUNTA(INDIRECT("'" &amp; TOC[[#This Row],[Page]] &amp; "'!$A$4:$C$8"))&gt;3,"Yes","")</f>
        <v/>
      </c>
    </row>
    <row r="17" spans="1:4" ht="30" customHeight="1" x14ac:dyDescent="0.2">
      <c r="A17" s="10" t="s">
        <v>21</v>
      </c>
      <c r="B17" s="10" t="s">
        <v>891</v>
      </c>
      <c r="C17" s="8" t="s">
        <v>893</v>
      </c>
      <c r="D17" s="11" t="str">
        <f ca="1">IF(COUNTA(INDIRECT("'" &amp; TOC[[#This Row],[Page]] &amp; "'!$A$4:$C$8"))&gt;3,"Yes","")</f>
        <v/>
      </c>
    </row>
    <row r="18" spans="1:4" ht="30" customHeight="1" x14ac:dyDescent="0.2">
      <c r="A18" s="10" t="s">
        <v>22</v>
      </c>
      <c r="B18" s="10" t="s">
        <v>891</v>
      </c>
      <c r="C18" s="8" t="s">
        <v>894</v>
      </c>
      <c r="D18" s="11" t="str">
        <f ca="1">IF(COUNTA(INDIRECT("'" &amp; TOC[[#This Row],[Page]] &amp; "'!$A$4:$C$8"))&gt;3,"Yes","")</f>
        <v/>
      </c>
    </row>
    <row r="19" spans="1:4" x14ac:dyDescent="0.2"/>
  </sheetData>
  <sheetProtection algorithmName="SHA-512" hashValue="Zoy/ij6L9JpPXzWbmI7w3/aeXwKOFQ0Iz7j0CKqtTsW276igCzZMjAeXEieEIB6PdamTbtsI0MM5AvL5mUxHlA==" saltValue="s6bbyzS730jQcWjP4JbMSw==" spinCount="100000" sheet="1" objects="1" scenarios="1" formatRows="0" insertRows="0" deleteRows="0"/>
  <mergeCells count="1">
    <mergeCell ref="A1:D1"/>
  </mergeCells>
  <hyperlinks>
    <hyperlink ref="C6" location="'OP-REQ2'!A1" display="OP-REQ2" xr:uid="{00000000-0004-0000-0600-000000000000}"/>
    <hyperlink ref="C4" location="'OP-SUM Table 1'!A1" display="OP-SUM Table 1" xr:uid="{00000000-0004-0000-0600-000001000000}"/>
    <hyperlink ref="C5" location="'OP-SUM Table 2'!A1" display="OP-SUM Table 2" xr:uid="{00000000-0004-0000-0600-000002000000}"/>
    <hyperlink ref="C7" location="'Page 1'!A1" display="Page 1" xr:uid="{5A18EA07-3B4A-457D-9AB0-04B4BBD24177}"/>
    <hyperlink ref="C8" location="'Page 2'!A1" display="Page 2" xr:uid="{10FFAB78-8C2B-4C10-BCC7-32C46B60C5EA}"/>
    <hyperlink ref="C9" location="'Page 3'!A1" display="Page 3" xr:uid="{255591C4-CEBA-4590-81AE-F3066E2B84DA}"/>
    <hyperlink ref="C10" location="'Page 4'!A1" display="Page 4" xr:uid="{232968C9-4EC1-429A-BF19-BFD94BC64B24}"/>
    <hyperlink ref="C11" location="'Page 5'!A1" display="Page 5" xr:uid="{CCD737C2-BB00-41B3-A11E-50C29DD59A47}"/>
    <hyperlink ref="C12" location="'Page 6'!A1" display="Page 6" xr:uid="{B6D4C82E-2642-4ADA-A965-F7772FA4AB1D}"/>
    <hyperlink ref="C13" location="'Page 7'!A1" display="Page 7" xr:uid="{B88963C1-9FE4-4095-BC70-952803652A36}"/>
    <hyperlink ref="C14" location="'Page 8'!A1" display="Page 8" xr:uid="{1E3477A6-BFF1-4B19-AB81-890523C2DD0E}"/>
    <hyperlink ref="C15" location="'Page 9'!A1" display="Page 9" xr:uid="{2067D12D-5D3A-4BE7-B8C7-6E006BF95853}"/>
    <hyperlink ref="C16" location="'Page 10'!A1" display="Page 10" xr:uid="{96FBD5CF-A444-4331-B8E9-BD95F1FADDCF}"/>
    <hyperlink ref="C17" location="'Page 11'!A1" display="Page 11" xr:uid="{F754907D-4D5E-4C59-AE8A-9B6A40E642C9}"/>
    <hyperlink ref="C18" location="'Page 12'!A1" display="Page 12" xr:uid="{AD9981B2-5C3C-4AF2-AD2C-311374384A14}"/>
  </hyperlinks>
  <pageMargins left="0.5" right="0.5" top="1.5" bottom="0.5" header="0.5" footer="0.5"/>
  <pageSetup orientation="portrait" r:id="rId1"/>
  <headerFooter>
    <oddHeader>&amp;C&amp;"Times New Roman,bold"&amp;11Stationary Reciprocating Internal Combustions Engine Attributes_x000D_Form OP-UA2_x000D_Federal Operating Permit Program_x000D_Texas Commission on Environmental Quality</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P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5" width="22.83203125" customWidth="1"/>
    <col min="6" max="6" width="6.83203125" customWidth="1"/>
    <col min="7" max="7" width="7.83203125" customWidth="1"/>
    <col min="8" max="8" width="15.83203125" customWidth="1"/>
    <col min="9" max="9" width="14.83203125" customWidth="1"/>
    <col min="10" max="10" width="13.83203125" customWidth="1"/>
    <col min="11" max="11" width="11.83203125" customWidth="1"/>
    <col min="12" max="12" width="20.83203125" hidden="1" customWidth="1"/>
    <col min="13" max="14" width="12.83203125" hidden="1" customWidth="1"/>
    <col min="15" max="15" width="20.83203125" hidden="1" customWidth="1"/>
    <col min="16" max="16" width="5.83203125" customWidth="1"/>
  </cols>
  <sheetData>
    <row r="1" spans="1:16" ht="14.25" x14ac:dyDescent="0.2">
      <c r="A1" s="54" t="s">
        <v>895</v>
      </c>
      <c r="B1" s="54"/>
      <c r="C1" s="54"/>
      <c r="D1" s="54"/>
      <c r="E1" s="54"/>
      <c r="F1" s="54"/>
      <c r="G1" s="54"/>
      <c r="H1" s="54"/>
      <c r="I1" s="54"/>
      <c r="J1" s="54"/>
      <c r="K1" s="54"/>
    </row>
    <row r="2" spans="1:16" ht="14.25" x14ac:dyDescent="0.2">
      <c r="A2" s="54" t="s">
        <v>896</v>
      </c>
      <c r="B2" s="54"/>
      <c r="C2" s="54"/>
      <c r="D2" s="54"/>
      <c r="E2" s="54"/>
      <c r="F2" s="54"/>
      <c r="G2" s="54"/>
      <c r="H2" s="54"/>
      <c r="I2" s="54"/>
      <c r="J2" s="54"/>
      <c r="K2" s="54"/>
    </row>
    <row r="3" spans="1:16" x14ac:dyDescent="0.2">
      <c r="N3" s="14">
        <f>MAX(OP_SUM["Unit3"])</f>
        <v>0</v>
      </c>
      <c r="O3" s="14"/>
    </row>
    <row r="4" spans="1:16" ht="45" customHeight="1" x14ac:dyDescent="0.2">
      <c r="A4" s="9" t="s">
        <v>446</v>
      </c>
      <c r="B4" s="9" t="s">
        <v>447</v>
      </c>
      <c r="C4" s="9" t="s">
        <v>448</v>
      </c>
      <c r="D4" s="9" t="s">
        <v>449</v>
      </c>
      <c r="E4" s="9" t="s">
        <v>897</v>
      </c>
      <c r="F4" s="9" t="s">
        <v>451</v>
      </c>
      <c r="G4" s="9" t="s">
        <v>452</v>
      </c>
      <c r="H4" s="9" t="s">
        <v>453</v>
      </c>
      <c r="I4" s="9" t="s">
        <v>454</v>
      </c>
      <c r="J4" s="9" t="s">
        <v>455</v>
      </c>
      <c r="K4" s="9" t="s">
        <v>456</v>
      </c>
      <c r="L4" s="21" t="s">
        <v>898</v>
      </c>
      <c r="M4" s="21" t="s">
        <v>899</v>
      </c>
      <c r="N4" s="21" t="s">
        <v>900</v>
      </c>
      <c r="O4" s="21" t="s">
        <v>901</v>
      </c>
    </row>
    <row r="5" spans="1:16" s="22" customFormat="1" x14ac:dyDescent="0.2">
      <c r="A5" s="1"/>
      <c r="B5" s="6"/>
      <c r="C5" s="1"/>
      <c r="D5" s="1"/>
      <c r="E5" s="1"/>
      <c r="F5" s="1"/>
      <c r="G5" s="1"/>
      <c r="H5" s="1"/>
      <c r="I5" s="1"/>
      <c r="J5" s="1"/>
      <c r="K5" s="5"/>
      <c r="L5" s="19" t="str">
        <f>IF(OP_SUM[[#This Row],[Unit ID No.]]="","",IF(OP_SUM[[#This Row],[Group ID No.]]&lt;&gt;"",OP_SUM[[#This Row],[Group ID No.]],OP_SUM[[#This Row],[Unit ID No.]]))</f>
        <v/>
      </c>
      <c r="M5" s="19" t="str">
        <f>IF(COUNTIFS($L$4:OP_SUM[[#This Row],["Unit1"]],"?*",$L$4:OP_SUM[[#This Row],["Unit1"]],OP_SUM[[#This Row],["Unit1"]])=1,ROW(OP_SUM[[#This Row],["Unit1"]]),"")</f>
        <v/>
      </c>
      <c r="N5" s="19" t="str">
        <f>IFERROR(_xlfn.RANK.EQ(OP_SUM[[#This Row],["Unit2"]],OP_SUM["Unit2"],1),"")</f>
        <v/>
      </c>
      <c r="O5" s="19" t="str">
        <f>IFERROR(INDEX(OP_SUM["Unit1"],MATCH(ROWS($N$4:OP_SUM[[#This Row],["Unit3"]])-1,OP_SUM["Unit3"],0)),"")</f>
        <v/>
      </c>
      <c r="P5" s="23"/>
    </row>
    <row r="6" spans="1:16" s="22" customFormat="1" x14ac:dyDescent="0.2">
      <c r="A6" s="1"/>
      <c r="B6" s="6"/>
      <c r="C6" s="1"/>
      <c r="D6" s="1"/>
      <c r="E6" s="1"/>
      <c r="F6" s="1"/>
      <c r="G6" s="1"/>
      <c r="H6" s="1"/>
      <c r="I6" s="1"/>
      <c r="J6" s="1"/>
      <c r="K6" s="5"/>
      <c r="L6" s="19" t="str">
        <f>IF(OP_SUM[[#This Row],[Unit ID No.]]="","",IF(OP_SUM[[#This Row],[Group ID No.]]&lt;&gt;"",OP_SUM[[#This Row],[Group ID No.]],OP_SUM[[#This Row],[Unit ID No.]]))</f>
        <v/>
      </c>
      <c r="M6" s="19" t="str">
        <f>IF(COUNTIFS($L$4:OP_SUM[[#This Row],["Unit1"]],"?*",$L$4:OP_SUM[[#This Row],["Unit1"]],OP_SUM[[#This Row],["Unit1"]])=1,ROW(OP_SUM[[#This Row],["Unit1"]]),"")</f>
        <v/>
      </c>
      <c r="N6" s="19" t="str">
        <f>IFERROR(_xlfn.RANK.EQ(OP_SUM[[#This Row],["Unit2"]],OP_SUM["Unit2"],1),"")</f>
        <v/>
      </c>
      <c r="O6" s="19" t="str">
        <f>IFERROR(INDEX(OP_SUM["Unit1"],MATCH(ROWS($N$4:OP_SUM[[#This Row],["Unit3"]])-1,OP_SUM["Unit3"],0)),"")</f>
        <v/>
      </c>
      <c r="P6" s="23"/>
    </row>
    <row r="7" spans="1:16" s="22" customFormat="1" x14ac:dyDescent="0.2">
      <c r="A7" s="1"/>
      <c r="B7" s="6"/>
      <c r="C7" s="1"/>
      <c r="D7" s="1"/>
      <c r="E7" s="1"/>
      <c r="F7" s="1"/>
      <c r="G7" s="1"/>
      <c r="H7" s="1"/>
      <c r="I7" s="1"/>
      <c r="J7" s="1"/>
      <c r="K7" s="5"/>
      <c r="L7" s="19" t="str">
        <f>IF(OP_SUM[[#This Row],[Unit ID No.]]="","",IF(OP_SUM[[#This Row],[Group ID No.]]&lt;&gt;"",OP_SUM[[#This Row],[Group ID No.]],OP_SUM[[#This Row],[Unit ID No.]]))</f>
        <v/>
      </c>
      <c r="M7" s="19" t="str">
        <f>IF(COUNTIFS($L$4:OP_SUM[[#This Row],["Unit1"]],"?*",$L$4:OP_SUM[[#This Row],["Unit1"]],OP_SUM[[#This Row],["Unit1"]])=1,ROW(OP_SUM[[#This Row],["Unit1"]]),"")</f>
        <v/>
      </c>
      <c r="N7" s="19" t="str">
        <f>IFERROR(_xlfn.RANK.EQ(OP_SUM[[#This Row],["Unit2"]],OP_SUM["Unit2"],1),"")</f>
        <v/>
      </c>
      <c r="O7" s="19" t="str">
        <f>IFERROR(INDEX(OP_SUM["Unit1"],MATCH(ROWS($N$4:OP_SUM[[#This Row],["Unit3"]])-1,OP_SUM["Unit3"],0)),"")</f>
        <v/>
      </c>
      <c r="P7" s="23"/>
    </row>
    <row r="8" spans="1:16" s="22" customFormat="1" x14ac:dyDescent="0.2">
      <c r="A8" s="1"/>
      <c r="B8" s="6"/>
      <c r="C8" s="1"/>
      <c r="D8" s="1"/>
      <c r="E8" s="1"/>
      <c r="F8" s="1"/>
      <c r="G8" s="1"/>
      <c r="H8" s="1"/>
      <c r="I8" s="1"/>
      <c r="J8" s="1"/>
      <c r="K8" s="5"/>
      <c r="L8" s="19" t="str">
        <f>IF(OP_SUM[[#This Row],[Unit ID No.]]="","",IF(OP_SUM[[#This Row],[Group ID No.]]&lt;&gt;"",OP_SUM[[#This Row],[Group ID No.]],OP_SUM[[#This Row],[Unit ID No.]]))</f>
        <v/>
      </c>
      <c r="M8" s="19" t="str">
        <f>IF(COUNTIFS($L$4:OP_SUM[[#This Row],["Unit1"]],"?*",$L$4:OP_SUM[[#This Row],["Unit1"]],OP_SUM[[#This Row],["Unit1"]])=1,ROW(OP_SUM[[#This Row],["Unit1"]]),"")</f>
        <v/>
      </c>
      <c r="N8" s="19" t="str">
        <f>IFERROR(_xlfn.RANK.EQ(OP_SUM[[#This Row],["Unit2"]],OP_SUM["Unit2"],1),"")</f>
        <v/>
      </c>
      <c r="O8" s="19" t="str">
        <f>IFERROR(INDEX(OP_SUM["Unit1"],MATCH(ROWS($N$4:OP_SUM[[#This Row],["Unit3"]])-1,OP_SUM["Unit3"],0)),"")</f>
        <v/>
      </c>
      <c r="P8" s="23"/>
    </row>
    <row r="9" spans="1:16" s="22" customFormat="1" x14ac:dyDescent="0.2">
      <c r="A9" s="1"/>
      <c r="B9" s="6"/>
      <c r="C9" s="1"/>
      <c r="D9" s="1"/>
      <c r="E9" s="1"/>
      <c r="F9" s="1"/>
      <c r="G9" s="1"/>
      <c r="H9" s="1"/>
      <c r="I9" s="1"/>
      <c r="J9" s="1"/>
      <c r="K9" s="5"/>
      <c r="L9" s="19" t="str">
        <f>IF(OP_SUM[[#This Row],[Unit ID No.]]="","",IF(OP_SUM[[#This Row],[Group ID No.]]&lt;&gt;"",OP_SUM[[#This Row],[Group ID No.]],OP_SUM[[#This Row],[Unit ID No.]]))</f>
        <v/>
      </c>
      <c r="M9" s="19" t="str">
        <f>IF(COUNTIFS($L$4:OP_SUM[[#This Row],["Unit1"]],"?*",$L$4:OP_SUM[[#This Row],["Unit1"]],OP_SUM[[#This Row],["Unit1"]])=1,ROW(OP_SUM[[#This Row],["Unit1"]]),"")</f>
        <v/>
      </c>
      <c r="N9" s="19" t="str">
        <f>IFERROR(_xlfn.RANK.EQ(OP_SUM[[#This Row],["Unit2"]],OP_SUM["Unit2"],1),"")</f>
        <v/>
      </c>
      <c r="O9" s="19" t="str">
        <f>IFERROR(INDEX(OP_SUM["Unit1"],MATCH(ROWS($N$4:OP_SUM[[#This Row],["Unit3"]])-1,OP_SUM["Unit3"],0)),"")</f>
        <v/>
      </c>
      <c r="P9" s="23"/>
    </row>
    <row r="10" spans="1:16" s="22" customFormat="1" x14ac:dyDescent="0.2">
      <c r="A10" s="1"/>
      <c r="B10" s="6"/>
      <c r="C10" s="1"/>
      <c r="D10" s="1"/>
      <c r="E10" s="1"/>
      <c r="F10" s="1"/>
      <c r="G10" s="1"/>
      <c r="H10" s="1"/>
      <c r="I10" s="1"/>
      <c r="J10" s="1"/>
      <c r="K10" s="5"/>
      <c r="L10" s="19" t="str">
        <f>IF(OP_SUM[[#This Row],[Unit ID No.]]="","",IF(OP_SUM[[#This Row],[Group ID No.]]&lt;&gt;"",OP_SUM[[#This Row],[Group ID No.]],OP_SUM[[#This Row],[Unit ID No.]]))</f>
        <v/>
      </c>
      <c r="M10" s="19" t="str">
        <f>IF(COUNTIFS($L$4:OP_SUM[[#This Row],["Unit1"]],"?*",$L$4:OP_SUM[[#This Row],["Unit1"]],OP_SUM[[#This Row],["Unit1"]])=1,ROW(OP_SUM[[#This Row],["Unit1"]]),"")</f>
        <v/>
      </c>
      <c r="N10" s="19" t="str">
        <f>IFERROR(_xlfn.RANK.EQ(OP_SUM[[#This Row],["Unit2"]],OP_SUM["Unit2"],1),"")</f>
        <v/>
      </c>
      <c r="O10" s="19" t="str">
        <f>IFERROR(INDEX(OP_SUM["Unit1"],MATCH(ROWS($N$4:OP_SUM[[#This Row],["Unit3"]])-1,OP_SUM["Unit3"],0)),"")</f>
        <v/>
      </c>
      <c r="P10" s="23"/>
    </row>
    <row r="11" spans="1:16" s="22" customFormat="1" x14ac:dyDescent="0.2">
      <c r="A11" s="1"/>
      <c r="B11" s="6"/>
      <c r="C11" s="1"/>
      <c r="D11" s="1"/>
      <c r="E11" s="1"/>
      <c r="F11" s="1"/>
      <c r="G11" s="1"/>
      <c r="H11" s="1"/>
      <c r="I11" s="1"/>
      <c r="J11" s="1"/>
      <c r="K11" s="5"/>
      <c r="L11" s="19" t="str">
        <f>IF(OP_SUM[[#This Row],[Unit ID No.]]="","",IF(OP_SUM[[#This Row],[Group ID No.]]&lt;&gt;"",OP_SUM[[#This Row],[Group ID No.]],OP_SUM[[#This Row],[Unit ID No.]]))</f>
        <v/>
      </c>
      <c r="M11" s="19" t="str">
        <f>IF(COUNTIFS($L$4:OP_SUM[[#This Row],["Unit1"]],"?*",$L$4:OP_SUM[[#This Row],["Unit1"]],OP_SUM[[#This Row],["Unit1"]])=1,ROW(OP_SUM[[#This Row],["Unit1"]]),"")</f>
        <v/>
      </c>
      <c r="N11" s="19" t="str">
        <f>IFERROR(_xlfn.RANK.EQ(OP_SUM[[#This Row],["Unit2"]],OP_SUM["Unit2"],1),"")</f>
        <v/>
      </c>
      <c r="O11" s="19" t="str">
        <f>IFERROR(INDEX(OP_SUM["Unit1"],MATCH(ROWS($N$4:OP_SUM[[#This Row],["Unit3"]])-1,OP_SUM["Unit3"],0)),"")</f>
        <v/>
      </c>
      <c r="P11" s="23"/>
    </row>
    <row r="12" spans="1:16" s="22" customFormat="1" x14ac:dyDescent="0.2">
      <c r="A12" s="1"/>
      <c r="B12" s="6"/>
      <c r="C12" s="1"/>
      <c r="D12" s="1"/>
      <c r="E12" s="1"/>
      <c r="F12" s="1"/>
      <c r="G12" s="1"/>
      <c r="H12" s="1"/>
      <c r="I12" s="1"/>
      <c r="J12" s="1"/>
      <c r="K12" s="5"/>
      <c r="L12" s="19" t="str">
        <f>IF(OP_SUM[[#This Row],[Unit ID No.]]="","",IF(OP_SUM[[#This Row],[Group ID No.]]&lt;&gt;"",OP_SUM[[#This Row],[Group ID No.]],OP_SUM[[#This Row],[Unit ID No.]]))</f>
        <v/>
      </c>
      <c r="M12" s="19" t="str">
        <f>IF(COUNTIFS($L$4:OP_SUM[[#This Row],["Unit1"]],"?*",$L$4:OP_SUM[[#This Row],["Unit1"]],OP_SUM[[#This Row],["Unit1"]])=1,ROW(OP_SUM[[#This Row],["Unit1"]]),"")</f>
        <v/>
      </c>
      <c r="N12" s="19" t="str">
        <f>IFERROR(_xlfn.RANK.EQ(OP_SUM[[#This Row],["Unit2"]],OP_SUM["Unit2"],1),"")</f>
        <v/>
      </c>
      <c r="O12" s="19" t="str">
        <f>IFERROR(INDEX(OP_SUM["Unit1"],MATCH(ROWS($N$4:OP_SUM[[#This Row],["Unit3"]])-1,OP_SUM["Unit3"],0)),"")</f>
        <v/>
      </c>
      <c r="P12" s="23"/>
    </row>
    <row r="13" spans="1:16" s="22" customFormat="1" x14ac:dyDescent="0.2">
      <c r="A13" s="1"/>
      <c r="B13" s="6"/>
      <c r="C13" s="1"/>
      <c r="D13" s="1"/>
      <c r="E13" s="1"/>
      <c r="F13" s="1"/>
      <c r="G13" s="1"/>
      <c r="H13" s="1"/>
      <c r="I13" s="1"/>
      <c r="J13" s="1"/>
      <c r="K13" s="5"/>
      <c r="L13" s="19" t="str">
        <f>IF(OP_SUM[[#This Row],[Unit ID No.]]="","",IF(OP_SUM[[#This Row],[Group ID No.]]&lt;&gt;"",OP_SUM[[#This Row],[Group ID No.]],OP_SUM[[#This Row],[Unit ID No.]]))</f>
        <v/>
      </c>
      <c r="M13" s="19" t="str">
        <f>IF(COUNTIFS($L$4:OP_SUM[[#This Row],["Unit1"]],"?*",$L$4:OP_SUM[[#This Row],["Unit1"]],OP_SUM[[#This Row],["Unit1"]])=1,ROW(OP_SUM[[#This Row],["Unit1"]]),"")</f>
        <v/>
      </c>
      <c r="N13" s="19" t="str">
        <f>IFERROR(_xlfn.RANK.EQ(OP_SUM[[#This Row],["Unit2"]],OP_SUM["Unit2"],1),"")</f>
        <v/>
      </c>
      <c r="O13" s="19" t="str">
        <f>IFERROR(INDEX(OP_SUM["Unit1"],MATCH(ROWS($N$4:OP_SUM[[#This Row],["Unit3"]])-1,OP_SUM["Unit3"],0)),"")</f>
        <v/>
      </c>
      <c r="P13" s="23"/>
    </row>
    <row r="14" spans="1:16" s="22" customFormat="1" x14ac:dyDescent="0.2">
      <c r="A14" s="1"/>
      <c r="B14" s="6"/>
      <c r="C14" s="1"/>
      <c r="D14" s="1"/>
      <c r="E14" s="1"/>
      <c r="F14" s="1"/>
      <c r="G14" s="1"/>
      <c r="H14" s="1"/>
      <c r="I14" s="1"/>
      <c r="J14" s="1"/>
      <c r="K14" s="5"/>
      <c r="L14" s="19" t="str">
        <f>IF(OP_SUM[[#This Row],[Unit ID No.]]="","",IF(OP_SUM[[#This Row],[Group ID No.]]&lt;&gt;"",OP_SUM[[#This Row],[Group ID No.]],OP_SUM[[#This Row],[Unit ID No.]]))</f>
        <v/>
      </c>
      <c r="M14" s="19" t="str">
        <f>IF(COUNTIFS($L$4:OP_SUM[[#This Row],["Unit1"]],"?*",$L$4:OP_SUM[[#This Row],["Unit1"]],OP_SUM[[#This Row],["Unit1"]])=1,ROW(OP_SUM[[#This Row],["Unit1"]]),"")</f>
        <v/>
      </c>
      <c r="N14" s="19" t="str">
        <f>IFERROR(_xlfn.RANK.EQ(OP_SUM[[#This Row],["Unit2"]],OP_SUM["Unit2"],1),"")</f>
        <v/>
      </c>
      <c r="O14" s="19" t="str">
        <f>IFERROR(INDEX(OP_SUM["Unit1"],MATCH(ROWS($N$4:OP_SUM[[#This Row],["Unit3"]])-1,OP_SUM["Unit3"],0)),"")</f>
        <v/>
      </c>
      <c r="P14" s="23"/>
    </row>
    <row r="15" spans="1:16" s="22" customFormat="1" x14ac:dyDescent="0.2">
      <c r="A15" s="1"/>
      <c r="B15" s="6"/>
      <c r="C15" s="1"/>
      <c r="D15" s="1"/>
      <c r="E15" s="1"/>
      <c r="F15" s="1"/>
      <c r="G15" s="1"/>
      <c r="H15" s="1"/>
      <c r="I15" s="1"/>
      <c r="J15" s="1"/>
      <c r="K15" s="5"/>
      <c r="L15" s="19" t="str">
        <f>IF(OP_SUM[[#This Row],[Unit ID No.]]="","",IF(OP_SUM[[#This Row],[Group ID No.]]&lt;&gt;"",OP_SUM[[#This Row],[Group ID No.]],OP_SUM[[#This Row],[Unit ID No.]]))</f>
        <v/>
      </c>
      <c r="M15" s="19" t="str">
        <f>IF(COUNTIFS($L$4:OP_SUM[[#This Row],["Unit1"]],"?*",$L$4:OP_SUM[[#This Row],["Unit1"]],OP_SUM[[#This Row],["Unit1"]])=1,ROW(OP_SUM[[#This Row],["Unit1"]]),"")</f>
        <v/>
      </c>
      <c r="N15" s="19" t="str">
        <f>IFERROR(_xlfn.RANK.EQ(OP_SUM[[#This Row],["Unit2"]],OP_SUM["Unit2"],1),"")</f>
        <v/>
      </c>
      <c r="O15" s="19" t="str">
        <f>IFERROR(INDEX(OP_SUM["Unit1"],MATCH(ROWS($N$4:OP_SUM[[#This Row],["Unit3"]])-1,OP_SUM["Unit3"],0)),"")</f>
        <v/>
      </c>
      <c r="P15" s="23"/>
    </row>
    <row r="16" spans="1:16" s="22" customFormat="1" x14ac:dyDescent="0.2">
      <c r="A16" s="1"/>
      <c r="B16" s="6"/>
      <c r="C16" s="1"/>
      <c r="D16" s="1"/>
      <c r="E16" s="1"/>
      <c r="F16" s="1"/>
      <c r="G16" s="1"/>
      <c r="H16" s="1"/>
      <c r="I16" s="1"/>
      <c r="J16" s="1"/>
      <c r="K16" s="5"/>
      <c r="L16" s="19" t="str">
        <f>IF(OP_SUM[[#This Row],[Unit ID No.]]="","",IF(OP_SUM[[#This Row],[Group ID No.]]&lt;&gt;"",OP_SUM[[#This Row],[Group ID No.]],OP_SUM[[#This Row],[Unit ID No.]]))</f>
        <v/>
      </c>
      <c r="M16" s="19" t="str">
        <f>IF(COUNTIFS($L$4:OP_SUM[[#This Row],["Unit1"]],"?*",$L$4:OP_SUM[[#This Row],["Unit1"]],OP_SUM[[#This Row],["Unit1"]])=1,ROW(OP_SUM[[#This Row],["Unit1"]]),"")</f>
        <v/>
      </c>
      <c r="N16" s="19" t="str">
        <f>IFERROR(_xlfn.RANK.EQ(OP_SUM[[#This Row],["Unit2"]],OP_SUM["Unit2"],1),"")</f>
        <v/>
      </c>
      <c r="O16" s="19" t="str">
        <f>IFERROR(INDEX(OP_SUM["Unit1"],MATCH(ROWS($N$4:OP_SUM[[#This Row],["Unit3"]])-1,OP_SUM["Unit3"],0)),"")</f>
        <v/>
      </c>
      <c r="P16" s="23"/>
    </row>
    <row r="17" spans="1:16" s="22" customFormat="1" x14ac:dyDescent="0.2">
      <c r="A17" s="1"/>
      <c r="B17" s="6"/>
      <c r="C17" s="1"/>
      <c r="D17" s="1"/>
      <c r="E17" s="1"/>
      <c r="F17" s="1"/>
      <c r="G17" s="1"/>
      <c r="H17" s="1"/>
      <c r="I17" s="1"/>
      <c r="J17" s="1"/>
      <c r="K17" s="5"/>
      <c r="L17" s="19" t="str">
        <f>IF(OP_SUM[[#This Row],[Unit ID No.]]="","",IF(OP_SUM[[#This Row],[Group ID No.]]&lt;&gt;"",OP_SUM[[#This Row],[Group ID No.]],OP_SUM[[#This Row],[Unit ID No.]]))</f>
        <v/>
      </c>
      <c r="M17" s="19" t="str">
        <f>IF(COUNTIFS($L$4:OP_SUM[[#This Row],["Unit1"]],"?*",$L$4:OP_SUM[[#This Row],["Unit1"]],OP_SUM[[#This Row],["Unit1"]])=1,ROW(OP_SUM[[#This Row],["Unit1"]]),"")</f>
        <v/>
      </c>
      <c r="N17" s="19" t="str">
        <f>IFERROR(_xlfn.RANK.EQ(OP_SUM[[#This Row],["Unit2"]],OP_SUM["Unit2"],1),"")</f>
        <v/>
      </c>
      <c r="O17" s="19" t="str">
        <f>IFERROR(INDEX(OP_SUM["Unit1"],MATCH(ROWS($N$4:OP_SUM[[#This Row],["Unit3"]])-1,OP_SUM["Unit3"],0)),"")</f>
        <v/>
      </c>
      <c r="P17" s="23"/>
    </row>
    <row r="18" spans="1:16" s="22" customFormat="1" x14ac:dyDescent="0.2">
      <c r="A18" s="1"/>
      <c r="B18" s="6"/>
      <c r="C18" s="1"/>
      <c r="D18" s="1"/>
      <c r="E18" s="1"/>
      <c r="F18" s="1"/>
      <c r="G18" s="1"/>
      <c r="H18" s="1"/>
      <c r="I18" s="1"/>
      <c r="J18" s="1"/>
      <c r="K18" s="5"/>
      <c r="L18" s="19" t="str">
        <f>IF(OP_SUM[[#This Row],[Unit ID No.]]="","",IF(OP_SUM[[#This Row],[Group ID No.]]&lt;&gt;"",OP_SUM[[#This Row],[Group ID No.]],OP_SUM[[#This Row],[Unit ID No.]]))</f>
        <v/>
      </c>
      <c r="M18" s="19" t="str">
        <f>IF(COUNTIFS($L$4:OP_SUM[[#This Row],["Unit1"]],"?*",$L$4:OP_SUM[[#This Row],["Unit1"]],OP_SUM[[#This Row],["Unit1"]])=1,ROW(OP_SUM[[#This Row],["Unit1"]]),"")</f>
        <v/>
      </c>
      <c r="N18" s="19" t="str">
        <f>IFERROR(_xlfn.RANK.EQ(OP_SUM[[#This Row],["Unit2"]],OP_SUM["Unit2"],1),"")</f>
        <v/>
      </c>
      <c r="O18" s="19" t="str">
        <f>IFERROR(INDEX(OP_SUM["Unit1"],MATCH(ROWS($N$4:OP_SUM[[#This Row],["Unit3"]])-1,OP_SUM["Unit3"],0)),"")</f>
        <v/>
      </c>
      <c r="P18" s="23"/>
    </row>
    <row r="19" spans="1:16" s="22" customFormat="1" x14ac:dyDescent="0.2">
      <c r="A19" s="1"/>
      <c r="B19" s="6"/>
      <c r="C19" s="1"/>
      <c r="D19" s="1"/>
      <c r="E19" s="1"/>
      <c r="F19" s="1"/>
      <c r="G19" s="1"/>
      <c r="H19" s="1"/>
      <c r="I19" s="1"/>
      <c r="J19" s="1"/>
      <c r="K19" s="5"/>
      <c r="L19" s="19" t="str">
        <f>IF(OP_SUM[[#This Row],[Unit ID No.]]="","",IF(OP_SUM[[#This Row],[Group ID No.]]&lt;&gt;"",OP_SUM[[#This Row],[Group ID No.]],OP_SUM[[#This Row],[Unit ID No.]]))</f>
        <v/>
      </c>
      <c r="M19" s="19" t="str">
        <f>IF(COUNTIFS($L$4:OP_SUM[[#This Row],["Unit1"]],"?*",$L$4:OP_SUM[[#This Row],["Unit1"]],OP_SUM[[#This Row],["Unit1"]])=1,ROW(OP_SUM[[#This Row],["Unit1"]]),"")</f>
        <v/>
      </c>
      <c r="N19" s="19" t="str">
        <f>IFERROR(_xlfn.RANK.EQ(OP_SUM[[#This Row],["Unit2"]],OP_SUM["Unit2"],1),"")</f>
        <v/>
      </c>
      <c r="O19" s="19" t="str">
        <f>IFERROR(INDEX(OP_SUM["Unit1"],MATCH(ROWS($N$4:OP_SUM[[#This Row],["Unit3"]])-1,OP_SUM["Unit3"],0)),"")</f>
        <v/>
      </c>
      <c r="P19" s="23"/>
    </row>
    <row r="20" spans="1:16" ht="15" customHeight="1" x14ac:dyDescent="0.2">
      <c r="A20" s="53" t="s">
        <v>846</v>
      </c>
      <c r="B20" s="53"/>
      <c r="C20" s="53"/>
      <c r="D20" s="53"/>
      <c r="E20" s="53"/>
      <c r="F20" s="53"/>
      <c r="G20" s="53"/>
      <c r="H20" s="53"/>
      <c r="I20" s="53"/>
      <c r="J20" s="53"/>
      <c r="K20" s="53"/>
    </row>
  </sheetData>
  <sheetProtection algorithmName="SHA-512" hashValue="deLGhcTUjFtGbx9/ESz79Uh6zGwPLQTW43rkSfEtlVvhNZ0aFq0MZlMsGqy7ROP24ebmNEUrLiCh8uwnjck3Vg==" saltValue="ZVQGF1YqKDqEH0HjGpe4jQ==" spinCount="100000" sheet="1" objects="1" scenarios="1" formatRows="0" insertRows="0" deleteRows="0"/>
  <mergeCells count="3">
    <mergeCell ref="A20:K20"/>
    <mergeCell ref="A1:K1"/>
    <mergeCell ref="A2:K2"/>
  </mergeCells>
  <phoneticPr fontId="1" type="noConversion"/>
  <conditionalFormatting sqref="B5:B19">
    <cfRule type="expression" dxfId="54" priority="2">
      <formula>AND($B5&lt;&gt;"",ISNUMBER($B5)=FALSE)</formula>
    </cfRule>
  </conditionalFormatting>
  <conditionalFormatting sqref="C5:D19">
    <cfRule type="expression" dxfId="53" priority="3">
      <formula>LEN(C5)&gt;14</formula>
    </cfRule>
  </conditionalFormatting>
  <conditionalFormatting sqref="E5:E19">
    <cfRule type="expression" dxfId="52" priority="4">
      <formula>LEN($E5)&gt;50</formula>
    </cfRule>
  </conditionalFormatting>
  <conditionalFormatting sqref="I5:I19">
    <cfRule type="expression" dxfId="51" priority="5">
      <formula>LEN($I5)&gt;25</formula>
    </cfRule>
  </conditionalFormatting>
  <conditionalFormatting sqref="J5:J19">
    <cfRule type="expression" dxfId="50" priority="6">
      <formula>LEN($J5)&gt;8</formula>
    </cfRule>
  </conditionalFormatting>
  <conditionalFormatting sqref="K5:K19">
    <cfRule type="expression" dxfId="49" priority="7">
      <formula>AND($K5&lt;&gt;"",OR($K5&lt;DATE(1950,1,1),$K5&gt;DATE(2100,1,1)))</formula>
    </cfRule>
  </conditionalFormatting>
  <dataValidations count="9">
    <dataValidation type="list" allowBlank="1" showErrorMessage="1" prompt="Select from the dropdown list" sqref="O3" xr:uid="{00000000-0002-0000-0700-000000000000}">
      <formula1>OFFSET(UnitListStart,1,0,UnitListCount,1)</formula1>
    </dataValidation>
    <dataValidation type="textLength" operator="lessThanOrEqual" allowBlank="1" showErrorMessage="1" error="The response must be 14 characters or less" prompt="Enter the Group ID No." sqref="D5:D19" xr:uid="{00000000-0002-0000-0700-000004000000}">
      <formula1>14</formula1>
    </dataValidation>
    <dataValidation type="textLength" operator="lessThanOrEqual" allowBlank="1" showErrorMessage="1" error="The response must be 14 characters or less" prompt="Enter the Unit ID No." sqref="C5:C19" xr:uid="{00000000-0002-0000-0700-000005000000}">
      <formula1>14</formula1>
    </dataValidation>
    <dataValidation allowBlank="1" showErrorMessage="1" prompt="Enter the PBR Effective Date" sqref="L5:N19" xr:uid="{00000000-0002-0000-0700-000006000000}"/>
    <dataValidation type="textLength" operator="lessThanOrEqual" allowBlank="1" showErrorMessage="1" error="The response must be 8 characters or less" prompt="Enter the Permit By Rule (PBR) Number" sqref="J5:J19" xr:uid="{00000000-0002-0000-0700-000007000000}">
      <formula1>8</formula1>
    </dataValidation>
    <dataValidation type="textLength" operator="lessThanOrEqual" allowBlank="1" showErrorMessage="1" error="The response must be 25 characters or less" prompt="Enter the Authorization/Registration Number" sqref="I5:I19" xr:uid="{00000000-0002-0000-0700-000008000000}">
      <formula1>25</formula1>
    </dataValidation>
    <dataValidation type="textLength" operator="lessThanOrEqual" allowBlank="1" showErrorMessage="1" error="The response must be 50 characters or less" prompt="Enter the Unit Name/Description" sqref="E5:E19" xr:uid="{00000000-0002-0000-0700-000009000000}">
      <formula1>50</formula1>
    </dataValidation>
    <dataValidation type="whole" allowBlank="1" showErrorMessage="1" error="The response must be a number if applicable" prompt="Enter the Revision No." sqref="B5:B19" xr:uid="{00000000-0002-0000-0700-00000A000000}">
      <formula1>1</formula1>
      <formula2>2000</formula2>
    </dataValidation>
    <dataValidation type="date" allowBlank="1" showErrorMessage="1" error="Date is not valid" prompt="Enter the PBR Effective Date" sqref="K5:K19" xr:uid="{00000000-0002-0000-0700-00000B000000}">
      <formula1>18264</formula1>
      <formula2>73051</formula2>
    </dataValidation>
  </dataValidations>
  <hyperlinks>
    <hyperlink ref="A20" location="'Table of Contents'!A1" display="Go to the Table of Contents" xr:uid="{00000000-0004-0000-0700-000000000000}"/>
  </hyperlinks>
  <pageMargins left="0.5" right="0.5" top="1.35" bottom="0.5" header="0.5" footer="0.5"/>
  <pageSetup orientation="landscape" r:id="rId1"/>
  <headerFooter>
    <oddHeader>&amp;C&amp;"Times New Roman,bold"&amp;11Stationary Reciprocating Internal Combustions Engine Attributes_x000D_Federal Operating Permit Program_x000D_Texas Commission on Environmental Quality</oddHeader>
  </headerFooter>
  <ignoredErrors>
    <ignoredError sqref="L5:L18 L19 N6:N19 N5 M5:M19 O5:O19"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00000000-000E-0000-0700-000001000000}">
            <xm:f>AND(A5&lt;&gt;"",COUNTIF(OFFSET(Picklist_Others!N$8,1,0,Picklist_Others!N$7,1),A5)=0)</xm:f>
            <x14:dxf>
              <font>
                <b/>
                <i val="0"/>
              </font>
              <fill>
                <patternFill>
                  <bgColor rgb="FFEBB8B7"/>
                </patternFill>
              </fill>
            </x14:dxf>
          </x14:cfRule>
          <xm:sqref>A5:A19 F5:H19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700-000002000000}">
          <x14:formula1>
            <xm:f>OFFSET(Picklist_Others!N$8,1,0,Picklist_Others!N$7,1)</xm:f>
          </x14:formula1>
          <xm:sqref>F5:H19 A5:A19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L20"/>
  <sheetViews>
    <sheetView showGridLines="0" zoomScaleNormal="100" workbookViewId="0">
      <selection sqref="A1:K1"/>
    </sheetView>
  </sheetViews>
  <sheetFormatPr defaultColWidth="0" defaultRowHeight="12.75" x14ac:dyDescent="0.2"/>
  <cols>
    <col min="1" max="1" width="7.83203125" customWidth="1"/>
    <col min="2" max="2" width="8.83203125" customWidth="1"/>
    <col min="3" max="4" width="15.83203125" customWidth="1"/>
    <col min="5" max="6" width="13.83203125" customWidth="1"/>
    <col min="7" max="7" width="12.83203125" customWidth="1"/>
    <col min="8" max="8" width="13.83203125" customWidth="1"/>
    <col min="9" max="9" width="12.83203125" customWidth="1"/>
    <col min="10" max="10" width="13.83203125" customWidth="1"/>
    <col min="11" max="11" width="12.83203125" customWidth="1"/>
    <col min="12" max="12" width="5.83203125" customWidth="1"/>
  </cols>
  <sheetData>
    <row r="1" spans="1:12" ht="14.25" x14ac:dyDescent="0.2">
      <c r="A1" s="54" t="s">
        <v>895</v>
      </c>
      <c r="B1" s="54"/>
      <c r="C1" s="54"/>
      <c r="D1" s="54"/>
      <c r="E1" s="54"/>
      <c r="F1" s="54"/>
      <c r="G1" s="54"/>
      <c r="H1" s="54"/>
      <c r="I1" s="54"/>
      <c r="J1" s="54"/>
      <c r="K1" s="54"/>
    </row>
    <row r="2" spans="1:12" ht="14.25" x14ac:dyDescent="0.2">
      <c r="A2" s="54" t="s">
        <v>902</v>
      </c>
      <c r="B2" s="54"/>
      <c r="C2" s="54"/>
      <c r="D2" s="54"/>
      <c r="E2" s="54"/>
      <c r="F2" s="54"/>
      <c r="G2" s="54"/>
      <c r="H2" s="54"/>
      <c r="I2" s="54"/>
      <c r="J2" s="54"/>
      <c r="K2" s="54"/>
    </row>
    <row r="4" spans="1:12" ht="45" customHeight="1" x14ac:dyDescent="0.2">
      <c r="A4" s="9" t="s">
        <v>446</v>
      </c>
      <c r="B4" s="9" t="s">
        <v>447</v>
      </c>
      <c r="C4" s="9" t="s">
        <v>448</v>
      </c>
      <c r="D4" s="9" t="s">
        <v>457</v>
      </c>
      <c r="E4" s="9" t="s">
        <v>458</v>
      </c>
      <c r="F4" s="9" t="s">
        <v>459</v>
      </c>
      <c r="G4" s="9" t="s">
        <v>460</v>
      </c>
      <c r="H4" s="9" t="s">
        <v>461</v>
      </c>
      <c r="I4" s="9" t="s">
        <v>462</v>
      </c>
      <c r="J4" s="9" t="s">
        <v>463</v>
      </c>
      <c r="K4" s="9" t="s">
        <v>464</v>
      </c>
    </row>
    <row r="5" spans="1:12" s="22" customFormat="1" x14ac:dyDescent="0.2">
      <c r="A5" s="1"/>
      <c r="B5" s="6"/>
      <c r="C5" s="1"/>
      <c r="D5" s="1"/>
      <c r="E5" s="1"/>
      <c r="F5" s="1"/>
      <c r="G5" s="1"/>
      <c r="H5" s="1"/>
      <c r="I5" s="1"/>
      <c r="J5" s="1"/>
      <c r="K5" s="1"/>
      <c r="L5" s="23"/>
    </row>
    <row r="6" spans="1:12" s="22" customFormat="1" x14ac:dyDescent="0.2">
      <c r="A6" s="1"/>
      <c r="B6" s="6"/>
      <c r="C6" s="1"/>
      <c r="D6" s="1"/>
      <c r="E6" s="1"/>
      <c r="F6" s="1"/>
      <c r="G6" s="1"/>
      <c r="H6" s="1"/>
      <c r="I6" s="1"/>
      <c r="J6" s="1"/>
      <c r="K6" s="1"/>
      <c r="L6" s="23"/>
    </row>
    <row r="7" spans="1:12" s="22" customFormat="1" x14ac:dyDescent="0.2">
      <c r="A7" s="1"/>
      <c r="B7" s="6"/>
      <c r="C7" s="1"/>
      <c r="D7" s="1"/>
      <c r="E7" s="1"/>
      <c r="F7" s="1"/>
      <c r="G7" s="1"/>
      <c r="H7" s="1"/>
      <c r="I7" s="1"/>
      <c r="J7" s="1"/>
      <c r="K7" s="1"/>
      <c r="L7" s="23"/>
    </row>
    <row r="8" spans="1:12" s="22" customFormat="1" x14ac:dyDescent="0.2">
      <c r="A8" s="1"/>
      <c r="B8" s="6"/>
      <c r="C8" s="1"/>
      <c r="D8" s="1"/>
      <c r="E8" s="1"/>
      <c r="F8" s="1"/>
      <c r="G8" s="1"/>
      <c r="H8" s="1"/>
      <c r="I8" s="1"/>
      <c r="J8" s="1"/>
      <c r="K8" s="1"/>
      <c r="L8" s="23"/>
    </row>
    <row r="9" spans="1:12" s="22" customFormat="1" x14ac:dyDescent="0.2">
      <c r="A9" s="1"/>
      <c r="B9" s="6"/>
      <c r="C9" s="1"/>
      <c r="D9" s="1"/>
      <c r="E9" s="1"/>
      <c r="F9" s="1"/>
      <c r="G9" s="1"/>
      <c r="H9" s="1"/>
      <c r="I9" s="1"/>
      <c r="J9" s="1"/>
      <c r="K9" s="1"/>
      <c r="L9" s="23"/>
    </row>
    <row r="10" spans="1:12" s="22" customFormat="1" x14ac:dyDescent="0.2">
      <c r="A10" s="1"/>
      <c r="B10" s="6"/>
      <c r="C10" s="1"/>
      <c r="D10" s="1"/>
      <c r="E10" s="1"/>
      <c r="F10" s="1"/>
      <c r="G10" s="1"/>
      <c r="H10" s="1"/>
      <c r="I10" s="1"/>
      <c r="J10" s="1"/>
      <c r="K10" s="1"/>
      <c r="L10" s="23"/>
    </row>
    <row r="11" spans="1:12" s="22" customFormat="1" x14ac:dyDescent="0.2">
      <c r="A11" s="1"/>
      <c r="B11" s="6"/>
      <c r="C11" s="1"/>
      <c r="D11" s="1"/>
      <c r="E11" s="1"/>
      <c r="F11" s="1"/>
      <c r="G11" s="1"/>
      <c r="H11" s="1"/>
      <c r="I11" s="1"/>
      <c r="J11" s="1"/>
      <c r="K11" s="1"/>
      <c r="L11" s="23"/>
    </row>
    <row r="12" spans="1:12" s="22" customFormat="1" x14ac:dyDescent="0.2">
      <c r="A12" s="1"/>
      <c r="B12" s="6"/>
      <c r="C12" s="1"/>
      <c r="D12" s="1"/>
      <c r="E12" s="1"/>
      <c r="F12" s="1"/>
      <c r="G12" s="1"/>
      <c r="H12" s="1"/>
      <c r="I12" s="1"/>
      <c r="J12" s="1"/>
      <c r="K12" s="1"/>
      <c r="L12" s="23"/>
    </row>
    <row r="13" spans="1:12" s="22" customFormat="1" x14ac:dyDescent="0.2">
      <c r="A13" s="1"/>
      <c r="B13" s="6"/>
      <c r="C13" s="1"/>
      <c r="D13" s="1"/>
      <c r="E13" s="1"/>
      <c r="F13" s="1"/>
      <c r="G13" s="1"/>
      <c r="H13" s="1"/>
      <c r="I13" s="1"/>
      <c r="J13" s="1"/>
      <c r="K13" s="1"/>
      <c r="L13" s="23"/>
    </row>
    <row r="14" spans="1:12" s="22" customFormat="1" x14ac:dyDescent="0.2">
      <c r="A14" s="1"/>
      <c r="B14" s="6"/>
      <c r="C14" s="1"/>
      <c r="D14" s="1"/>
      <c r="E14" s="1"/>
      <c r="F14" s="1"/>
      <c r="G14" s="1"/>
      <c r="H14" s="1"/>
      <c r="I14" s="1"/>
      <c r="J14" s="1"/>
      <c r="K14" s="1"/>
      <c r="L14" s="23"/>
    </row>
    <row r="15" spans="1:12" s="22" customFormat="1" x14ac:dyDescent="0.2">
      <c r="A15" s="1"/>
      <c r="B15" s="6"/>
      <c r="C15" s="1"/>
      <c r="D15" s="1"/>
      <c r="E15" s="1"/>
      <c r="F15" s="1"/>
      <c r="G15" s="1"/>
      <c r="H15" s="1"/>
      <c r="I15" s="1"/>
      <c r="J15" s="1"/>
      <c r="K15" s="1"/>
      <c r="L15" s="23"/>
    </row>
    <row r="16" spans="1:12" s="22" customFormat="1" x14ac:dyDescent="0.2">
      <c r="A16" s="1"/>
      <c r="B16" s="6"/>
      <c r="C16" s="1"/>
      <c r="D16" s="1"/>
      <c r="E16" s="1"/>
      <c r="F16" s="1"/>
      <c r="G16" s="1"/>
      <c r="H16" s="1"/>
      <c r="I16" s="1"/>
      <c r="J16" s="1"/>
      <c r="K16" s="1"/>
      <c r="L16" s="23"/>
    </row>
    <row r="17" spans="1:12" s="22" customFormat="1" x14ac:dyDescent="0.2">
      <c r="A17" s="1"/>
      <c r="B17" s="6"/>
      <c r="C17" s="1"/>
      <c r="D17" s="1"/>
      <c r="E17" s="1"/>
      <c r="F17" s="1"/>
      <c r="G17" s="1"/>
      <c r="H17" s="1"/>
      <c r="I17" s="1"/>
      <c r="J17" s="1"/>
      <c r="K17" s="1"/>
      <c r="L17" s="23"/>
    </row>
    <row r="18" spans="1:12" s="22" customFormat="1" x14ac:dyDescent="0.2">
      <c r="A18" s="1"/>
      <c r="B18" s="6"/>
      <c r="C18" s="1"/>
      <c r="D18" s="1"/>
      <c r="E18" s="1"/>
      <c r="F18" s="1"/>
      <c r="G18" s="1"/>
      <c r="H18" s="1"/>
      <c r="I18" s="1"/>
      <c r="J18" s="1"/>
      <c r="K18" s="1"/>
      <c r="L18" s="23"/>
    </row>
    <row r="19" spans="1:12" s="22" customFormat="1" x14ac:dyDescent="0.2">
      <c r="A19" s="1"/>
      <c r="B19" s="6"/>
      <c r="C19" s="1"/>
      <c r="D19" s="1"/>
      <c r="E19" s="1"/>
      <c r="F19" s="1"/>
      <c r="G19" s="1"/>
      <c r="H19" s="1"/>
      <c r="I19" s="1"/>
      <c r="J19" s="1"/>
      <c r="K19" s="1"/>
      <c r="L19" s="23"/>
    </row>
    <row r="20" spans="1:12" x14ac:dyDescent="0.2">
      <c r="A20" s="53" t="s">
        <v>846</v>
      </c>
      <c r="B20" s="53"/>
      <c r="C20" s="53"/>
      <c r="D20" s="53"/>
      <c r="E20" s="53"/>
      <c r="F20" s="53"/>
      <c r="G20" s="53"/>
      <c r="H20" s="53"/>
      <c r="I20" s="53"/>
      <c r="J20" s="53"/>
      <c r="K20" s="53"/>
    </row>
  </sheetData>
  <sheetProtection algorithmName="SHA-512" hashValue="kfMi7lhUGyhX8Gx3thNyXFtbCbnWD8WssCgYLH0zJaeK+sXTGk4nqxM4Amvi10vImDAolyF0JT5XoifdoQBmQg==" saltValue="fo8E3xeyIDSuCw2BlBfNBQ==" spinCount="100000" sheet="1" objects="1" scenarios="1" formatRows="0" insertRows="0" deleteRows="0"/>
  <mergeCells count="3">
    <mergeCell ref="A20:K20"/>
    <mergeCell ref="A1:K1"/>
    <mergeCell ref="A2:K2"/>
  </mergeCells>
  <phoneticPr fontId="1" type="noConversion"/>
  <conditionalFormatting sqref="B5:B19">
    <cfRule type="expression" dxfId="47" priority="3">
      <formula>AND($B5&lt;&gt;"",ISNUMBER($B5)=FALSE)</formula>
    </cfRule>
  </conditionalFormatting>
  <conditionalFormatting sqref="C5:C19">
    <cfRule type="expression" dxfId="46" priority="4">
      <formula>AND($C5&lt;&gt;"",COUNTIF(OFFSET(UnitListStart,1,0,UnitListCount,1),$C5)=0)</formula>
    </cfRule>
  </conditionalFormatting>
  <conditionalFormatting sqref="D5:D19">
    <cfRule type="expression" dxfId="45" priority="22">
      <formula>LEN($D5)&gt;10</formula>
    </cfRule>
  </conditionalFormatting>
  <dataValidations count="3">
    <dataValidation type="textLength" operator="lessThanOrEqual" allowBlank="1" showErrorMessage="1" error="The response must be 10 characters or less" prompt="Enter the COR Unit ID No." sqref="D5:D19" xr:uid="{00000000-0002-0000-0800-000005000000}">
      <formula1>10</formula1>
    </dataValidation>
    <dataValidation type="whole" allowBlank="1" showErrorMessage="1" error="The response is not valid" prompt="Enter the Revision No." sqref="B5:B19" xr:uid="{00000000-0002-0000-0800-000006000000}">
      <formula1>1</formula1>
      <formula2>2000</formula2>
    </dataValidation>
    <dataValidation type="list" allowBlank="1" showErrorMessage="1" error="The selection is not valid" prompt="Select from the dropdown list" sqref="C5:C19" xr:uid="{00000000-0002-0000-0800-000007000000}">
      <formula1>OFFSET(UnitListStart,1,0,UnitListCount,1)</formula1>
    </dataValidation>
  </dataValidations>
  <hyperlinks>
    <hyperlink ref="A20" location="'Table of Contents'!A1" display="Go to the Table of Contents" xr:uid="{00000000-0004-0000-0800-000000000000}"/>
  </hyperlinks>
  <pageMargins left="0.5" right="0.5" top="1.35" bottom="0.5" header="0.5" footer="0.5"/>
  <pageSetup orientation="landscape" r:id="rId1"/>
  <headerFooter>
    <oddHeader>&amp;C&amp;"Times New Roman,bold"&amp;11Stationary Reciprocating Internal Combustions Engine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 id="{BB37303C-4A65-4B44-B897-68349088853F}">
            <xm:f>AND(A5&lt;&gt;"",COUNTIF(OFFSET(Picklist_Others!Z$8,1,0,Picklist_Others!Z$7,1),A5)=0)</xm:f>
            <x14:dxf>
              <font>
                <b/>
                <i val="0"/>
              </font>
              <fill>
                <patternFill>
                  <bgColor rgb="FFEBB8B7"/>
                </patternFill>
              </fill>
            </x14:dxf>
          </x14:cfRule>
          <xm:sqref>A5:A19 E5:K19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error="The selection is not valid" prompt="Select from the dropdown list" xr:uid="{00000000-0002-0000-0800-000004000000}">
          <x14:formula1>
            <xm:f>OFFSET(Picklist_Others!Z$8,1,0,Picklist_Others!Z$7,1)</xm:f>
          </x14:formula1>
          <xm:sqref>A5:A19 E5:K19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G20"/>
  <sheetViews>
    <sheetView showGridLines="0" zoomScaleNormal="100" workbookViewId="0">
      <selection sqref="A1:F1"/>
    </sheetView>
  </sheetViews>
  <sheetFormatPr defaultColWidth="0" defaultRowHeight="12.75" x14ac:dyDescent="0.2"/>
  <cols>
    <col min="1" max="1" width="7.83203125" customWidth="1"/>
    <col min="2" max="2" width="8.83203125" customWidth="1"/>
    <col min="3" max="3" width="15.83203125" customWidth="1"/>
    <col min="4" max="4" width="26.83203125" customWidth="1"/>
    <col min="5" max="5" width="24.83203125" customWidth="1"/>
    <col min="6" max="6" width="57.83203125" customWidth="1"/>
    <col min="7" max="7" width="5.83203125" customWidth="1"/>
    <col min="8" max="16384" width="9.33203125" hidden="1"/>
  </cols>
  <sheetData>
    <row r="1" spans="1:7" ht="14.25" x14ac:dyDescent="0.2">
      <c r="A1" s="54" t="s">
        <v>903</v>
      </c>
      <c r="B1" s="54"/>
      <c r="C1" s="54"/>
      <c r="D1" s="54"/>
      <c r="E1" s="54"/>
      <c r="F1" s="54"/>
    </row>
    <row r="2" spans="1:7" ht="14.25" x14ac:dyDescent="0.2">
      <c r="A2" s="20"/>
    </row>
    <row r="4" spans="1:7" ht="45" customHeight="1" x14ac:dyDescent="0.2">
      <c r="A4" s="9" t="s">
        <v>446</v>
      </c>
      <c r="B4" s="9" t="s">
        <v>447</v>
      </c>
      <c r="C4" s="9" t="s">
        <v>448</v>
      </c>
      <c r="D4" s="9" t="s">
        <v>465</v>
      </c>
      <c r="E4" s="9" t="s">
        <v>466</v>
      </c>
      <c r="F4" s="9" t="s">
        <v>467</v>
      </c>
    </row>
    <row r="5" spans="1:7" s="22" customFormat="1" x14ac:dyDescent="0.2">
      <c r="A5" s="1"/>
      <c r="B5" s="6"/>
      <c r="C5" s="1"/>
      <c r="D5" s="1"/>
      <c r="E5" s="1"/>
      <c r="F5" s="1"/>
      <c r="G5" s="23"/>
    </row>
    <row r="6" spans="1:7" s="22" customFormat="1" x14ac:dyDescent="0.2">
      <c r="A6" s="1"/>
      <c r="B6" s="6"/>
      <c r="C6" s="1"/>
      <c r="D6" s="1"/>
      <c r="E6" s="1"/>
      <c r="F6" s="1"/>
      <c r="G6" s="23"/>
    </row>
    <row r="7" spans="1:7" s="22" customFormat="1" x14ac:dyDescent="0.2">
      <c r="A7" s="1"/>
      <c r="B7" s="6"/>
      <c r="C7" s="1"/>
      <c r="D7" s="1"/>
      <c r="E7" s="1"/>
      <c r="F7" s="1"/>
      <c r="G7" s="23"/>
    </row>
    <row r="8" spans="1:7" s="22" customFormat="1" x14ac:dyDescent="0.2">
      <c r="A8" s="1"/>
      <c r="B8" s="6"/>
      <c r="C8" s="1"/>
      <c r="D8" s="1"/>
      <c r="E8" s="1"/>
      <c r="F8" s="1"/>
      <c r="G8" s="23"/>
    </row>
    <row r="9" spans="1:7" s="22" customFormat="1" x14ac:dyDescent="0.2">
      <c r="A9" s="1"/>
      <c r="B9" s="6"/>
      <c r="C9" s="1"/>
      <c r="D9" s="1"/>
      <c r="E9" s="1"/>
      <c r="F9" s="1"/>
      <c r="G9" s="23"/>
    </row>
    <row r="10" spans="1:7" s="22" customFormat="1" x14ac:dyDescent="0.2">
      <c r="A10" s="1"/>
      <c r="B10" s="6"/>
      <c r="C10" s="1"/>
      <c r="D10" s="1"/>
      <c r="E10" s="1"/>
      <c r="F10" s="1"/>
      <c r="G10" s="23"/>
    </row>
    <row r="11" spans="1:7" s="22" customFormat="1" x14ac:dyDescent="0.2">
      <c r="A11" s="1"/>
      <c r="B11" s="6"/>
      <c r="C11" s="1"/>
      <c r="D11" s="1"/>
      <c r="E11" s="1"/>
      <c r="F11" s="1"/>
      <c r="G11" s="23"/>
    </row>
    <row r="12" spans="1:7" s="22" customFormat="1" x14ac:dyDescent="0.2">
      <c r="A12" s="1"/>
      <c r="B12" s="6"/>
      <c r="C12" s="1"/>
      <c r="D12" s="1"/>
      <c r="E12" s="1"/>
      <c r="F12" s="1"/>
      <c r="G12" s="23"/>
    </row>
    <row r="13" spans="1:7" s="22" customFormat="1" x14ac:dyDescent="0.2">
      <c r="A13" s="1"/>
      <c r="B13" s="6"/>
      <c r="C13" s="1"/>
      <c r="D13" s="1"/>
      <c r="E13" s="1"/>
      <c r="F13" s="1"/>
      <c r="G13" s="23"/>
    </row>
    <row r="14" spans="1:7" s="22" customFormat="1" x14ac:dyDescent="0.2">
      <c r="A14" s="1"/>
      <c r="B14" s="6"/>
      <c r="C14" s="1"/>
      <c r="D14" s="1"/>
      <c r="E14" s="1"/>
      <c r="F14" s="1"/>
      <c r="G14" s="23"/>
    </row>
    <row r="15" spans="1:7" s="22" customFormat="1" x14ac:dyDescent="0.2">
      <c r="A15" s="1"/>
      <c r="B15" s="6"/>
      <c r="C15" s="1"/>
      <c r="D15" s="1"/>
      <c r="E15" s="1"/>
      <c r="F15" s="1"/>
      <c r="G15" s="23"/>
    </row>
    <row r="16" spans="1:7" s="22" customFormat="1" x14ac:dyDescent="0.2">
      <c r="A16" s="1"/>
      <c r="B16" s="6"/>
      <c r="C16" s="1"/>
      <c r="D16" s="1"/>
      <c r="E16" s="1"/>
      <c r="F16" s="1"/>
      <c r="G16" s="23"/>
    </row>
    <row r="17" spans="1:7" s="22" customFormat="1" x14ac:dyDescent="0.2">
      <c r="A17" s="1"/>
      <c r="B17" s="6"/>
      <c r="C17" s="1"/>
      <c r="D17" s="1"/>
      <c r="E17" s="1"/>
      <c r="F17" s="1"/>
      <c r="G17" s="23"/>
    </row>
    <row r="18" spans="1:7" s="22" customFormat="1" x14ac:dyDescent="0.2">
      <c r="A18" s="1"/>
      <c r="B18" s="6"/>
      <c r="C18" s="1"/>
      <c r="D18" s="1"/>
      <c r="E18" s="1"/>
      <c r="F18" s="1"/>
      <c r="G18" s="23"/>
    </row>
    <row r="19" spans="1:7" s="22" customFormat="1" x14ac:dyDescent="0.2">
      <c r="A19" s="1"/>
      <c r="B19" s="6"/>
      <c r="C19" s="1"/>
      <c r="D19" s="1"/>
      <c r="E19" s="1"/>
      <c r="F19" s="1"/>
      <c r="G19" s="23"/>
    </row>
    <row r="20" spans="1:7" ht="15" customHeight="1" x14ac:dyDescent="0.2">
      <c r="A20" s="53" t="s">
        <v>846</v>
      </c>
      <c r="B20" s="53"/>
      <c r="C20" s="53"/>
      <c r="D20" s="53"/>
      <c r="E20" s="53"/>
      <c r="F20" s="53"/>
    </row>
  </sheetData>
  <sheetProtection algorithmName="SHA-512" hashValue="xJVQCPH2Fn3wOquPrudXM1zVCr4DLNvtIXMTfduevqVfq1Y1xk46pujsqWA/YxLSpsx5UZHANESV1U++GMZcBQ==" saltValue="oXKTRNP6aqD90sQHjdpJQw==" spinCount="100000" sheet="1" objects="1" scenarios="1" formatRows="0" insertRows="0" deleteRows="0"/>
  <mergeCells count="2">
    <mergeCell ref="A1:F1"/>
    <mergeCell ref="A20:F20"/>
  </mergeCells>
  <phoneticPr fontId="1" type="noConversion"/>
  <conditionalFormatting sqref="B5:B19">
    <cfRule type="expression" dxfId="43" priority="2">
      <formula>AND($B5&lt;&gt;"",ISNUMBER($B5)=FALSE)</formula>
    </cfRule>
  </conditionalFormatting>
  <conditionalFormatting sqref="C5:C19">
    <cfRule type="expression" dxfId="42" priority="4">
      <formula>AND($C5&lt;&gt;"",COUNTIF(OFFSET(UnitListStart,1,0,UnitListCount,1),$C5)=0)</formula>
    </cfRule>
  </conditionalFormatting>
  <conditionalFormatting sqref="D5:D19">
    <cfRule type="expression" dxfId="41" priority="5">
      <formula>LEN($D5)&gt;50</formula>
    </cfRule>
  </conditionalFormatting>
  <conditionalFormatting sqref="E5:E19">
    <cfRule type="expression" dxfId="39" priority="8">
      <formula>LEN($E5)&gt;36</formula>
    </cfRule>
  </conditionalFormatting>
  <conditionalFormatting sqref="F5:F19">
    <cfRule type="expression" dxfId="38" priority="26">
      <formula>LEN($F5)&gt;250</formula>
    </cfRule>
  </conditionalFormatting>
  <dataValidations count="4">
    <dataValidation type="textLength" operator="lessThanOrEqual" allowBlank="1" showErrorMessage="1" error="The response must be 250 characters or less" prompt="Enter the Negative Applicability/Superseded Requirement Reason" sqref="F5:F19" xr:uid="{00000000-0002-0000-0900-000001000000}">
      <formula1>250</formula1>
    </dataValidation>
    <dataValidation type="textLength" operator="lessThanOrEqual" allowBlank="1" showErrorMessage="1" error="The response must be 36 characters or less" prompt="Enter the Negative Applicability/Superseded Requirement Citation" sqref="E5:E19" xr:uid="{00000000-0002-0000-0900-000002000000}">
      <formula1>36</formula1>
    </dataValidation>
    <dataValidation type="whole" allowBlank="1" showErrorMessage="1" error="The response must be a number if applicable" prompt="Enter the Revision No." sqref="B5:B19" xr:uid="{00000000-0002-0000-0900-000004000000}">
      <formula1>1</formula1>
      <formula2>2000</formula2>
    </dataValidation>
    <dataValidation type="list" allowBlank="1" showErrorMessage="1" error="The selection is not valid" prompt="Select from the dropdown list" sqref="C5:C19" xr:uid="{00000000-0002-0000-0900-000005000000}">
      <formula1>OFFSET(UnitListStart,1,0,UnitListCount,1)</formula1>
    </dataValidation>
  </dataValidations>
  <hyperlinks>
    <hyperlink ref="A20" location="'Table of Contents'!A1" display="Go to the Table of Contents" xr:uid="{00000000-0004-0000-0900-000000000000}"/>
  </hyperlinks>
  <pageMargins left="0.5" right="0.5" top="1.35" bottom="0.5" header="0.5" footer="0.5"/>
  <pageSetup orientation="landscape" r:id="rId1"/>
  <headerFooter>
    <oddHeader>&amp;C&amp;"Times New Roman,bold"&amp;11Stationary Reciprocating Internal Combustions Engine Attributes_x000D_Federal Operating Permit Program_x000D_Texas Commission on Environmental Quality</oddHead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1" id="{2344E3A0-D050-4359-88AC-1EAAEE7FB6BE}">
            <xm:f>AND(A5&lt;&gt;"",COUNTIF(OFFSET(Picklist_Others!AL$8,1,0,Picklist_Others!AL$7,1),A5)=0)</xm:f>
            <x14:dxf>
              <font>
                <b/>
                <i val="0"/>
              </font>
              <fill>
                <patternFill>
                  <bgColor rgb="FFEBB8B7"/>
                </patternFill>
              </fill>
            </x14:dxf>
          </x14:cfRule>
          <xm:sqref>A5:A19</xm:sqref>
        </x14:conditionalFormatting>
        <x14:conditionalFormatting xmlns:xm="http://schemas.microsoft.com/office/excel/2006/main">
          <x14:cfRule type="expression" priority="6" id="{1B4F4D0D-E3B8-4511-A48C-9CC1B760CF26}">
            <xm:f>AND(D5&lt;&gt;"",COUNTIF(OFFSET(Picklist_Others!AO$8,1,0,Picklist_Others!AO$7,1),D5)=0)</xm:f>
            <x14:dxf>
              <font>
                <b/>
                <i val="0"/>
              </font>
              <fill>
                <patternFill patternType="solid">
                  <bgColor rgb="FFFFD966"/>
                </patternFill>
              </fill>
            </x14:dxf>
          </x14:cfRule>
          <xm:sqref>D5:D19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ErrorMessage="1" error="The selection is not valid" prompt="Select from the dropdown list" xr:uid="{00000000-0002-0000-0900-000000000000}">
          <x14:formula1>
            <xm:f>OFFSET(Picklist_Others!AL$8,1,0,Picklist_Others!AL$7,1)</xm:f>
          </x14:formula1>
          <xm:sqref>A5:A19</xm:sqref>
        </x14:dataValidation>
        <x14:dataValidation type="list" errorStyle="information" allowBlank="1" showErrorMessage="1" error="Select from the dropdown list if applicable. Otherwise, the data entered must be 50 characters or less." prompt="Select from the dropdown list" xr:uid="{A659792E-ADE0-4777-9840-B25183CD8EBA}">
          <x14:formula1>
            <xm:f>OFFSET(Picklist_Others!AO$8,1,0,Picklist_Others!AO$7,1)</xm:f>
          </x14:formula1>
          <xm:sqref>D5:D19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6c385f6-3bbc-41eb-8a65-720bae1a9f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DC1F387123C4D439FDF2244524426C6" ma:contentTypeVersion="17" ma:contentTypeDescription="Create a new document." ma:contentTypeScope="" ma:versionID="5b4f40e662266bf369d3a9c5d3262a39">
  <xsd:schema xmlns:xsd="http://www.w3.org/2001/XMLSchema" xmlns:xs="http://www.w3.org/2001/XMLSchema" xmlns:p="http://schemas.microsoft.com/office/2006/metadata/properties" xmlns:ns3="d6c385f6-3bbc-41eb-8a65-720bae1a9f3e" xmlns:ns4="db60bdf8-f097-428e-813a-cedad323c806" targetNamespace="http://schemas.microsoft.com/office/2006/metadata/properties" ma:root="true" ma:fieldsID="864eb324aeef15d7ef40f89456da28d2" ns3:_="" ns4:_="">
    <xsd:import namespace="d6c385f6-3bbc-41eb-8a65-720bae1a9f3e"/>
    <xsd:import namespace="db60bdf8-f097-428e-813a-cedad323c8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c385f6-3bbc-41eb-8a65-720bae1a9f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60bdf8-f097-428e-813a-cedad323c80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FBA13-1628-4482-AB60-1AC4B5C26CAA}">
  <ds:schemaRefs>
    <ds:schemaRef ds:uri="d6c385f6-3bbc-41eb-8a65-720bae1a9f3e"/>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db60bdf8-f097-428e-813a-cedad323c806"/>
  </ds:schemaRefs>
</ds:datastoreItem>
</file>

<file path=customXml/itemProps2.xml><?xml version="1.0" encoding="utf-8"?>
<ds:datastoreItem xmlns:ds="http://schemas.openxmlformats.org/officeDocument/2006/customXml" ds:itemID="{8CF19D22-E9C0-468A-99A2-BF8945AB5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c385f6-3bbc-41eb-8a65-720bae1a9f3e"/>
    <ds:schemaRef ds:uri="db60bdf8-f097-428e-813a-cedad323c8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4BCE89-7C3C-4FF6-9B41-C590305A47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26</vt:i4>
      </vt:variant>
    </vt:vector>
  </HeadingPairs>
  <TitlesOfParts>
    <vt:vector size="44" baseType="lpstr">
      <vt:lpstr>Instructions</vt:lpstr>
      <vt:lpstr>General Information</vt:lpstr>
      <vt:lpstr>Table of Contents</vt:lpstr>
      <vt:lpstr>OP-SUM Table 1</vt:lpstr>
      <vt:lpstr>OP-SUM Table 2</vt:lpstr>
      <vt:lpstr>OP-REQ2</vt:lpstr>
      <vt:lpstr>Page 1</vt:lpstr>
      <vt:lpstr>Page 2</vt:lpstr>
      <vt:lpstr>Page 3</vt:lpstr>
      <vt:lpstr>Page 4</vt:lpstr>
      <vt:lpstr>Page 5</vt:lpstr>
      <vt:lpstr>Page 6</vt:lpstr>
      <vt:lpstr>Page 7</vt:lpstr>
      <vt:lpstr>Page 8</vt:lpstr>
      <vt:lpstr>Page 9</vt:lpstr>
      <vt:lpstr>Page 10</vt:lpstr>
      <vt:lpstr>Page 11</vt:lpstr>
      <vt:lpstr>Page 12</vt:lpstr>
      <vt:lpstr>'OP-REQ2'!Print_Area</vt:lpstr>
      <vt:lpstr>'OP-SUM Table 1'!Print_Area</vt:lpstr>
      <vt:lpstr>'OP-SUM Table 2'!Print_Area</vt:lpstr>
      <vt:lpstr>Instructions!Print_Titles</vt:lpstr>
      <vt:lpstr>'OP-REQ2'!Print_Titles</vt:lpstr>
      <vt:lpstr>'OP-SUM Table 1'!Print_Titles</vt:lpstr>
      <vt:lpstr>'OP-SUM Table 2'!Print_Titles</vt:lpstr>
      <vt:lpstr>'Page 1'!Print_Titles</vt:lpstr>
      <vt:lpstr>'Page 10'!Print_Titles</vt:lpstr>
      <vt:lpstr>'Page 11'!Print_Titles</vt:lpstr>
      <vt:lpstr>'Page 12'!Print_Titles</vt:lpstr>
      <vt:lpstr>'Page 2'!Print_Titles</vt:lpstr>
      <vt:lpstr>'Page 3'!Print_Titles</vt:lpstr>
      <vt:lpstr>'Page 4'!Print_Titles</vt:lpstr>
      <vt:lpstr>'Page 5'!Print_Titles</vt:lpstr>
      <vt:lpstr>'Page 6'!Print_Titles</vt:lpstr>
      <vt:lpstr>'Page 7'!Print_Titles</vt:lpstr>
      <vt:lpstr>'Page 8'!Print_Titles</vt:lpstr>
      <vt:lpstr>'Page 9'!Print_Titles</vt:lpstr>
      <vt:lpstr>Page_Template!Print_Titles</vt:lpstr>
      <vt:lpstr>'Table of Contents'!Print_Titles</vt:lpstr>
      <vt:lpstr>rg1_Pmt_Type</vt:lpstr>
      <vt:lpstr>rg1_Proj_Type</vt:lpstr>
      <vt:lpstr>rg1_Submit_Type</vt:lpstr>
      <vt:lpstr>UnitListCount</vt:lpstr>
      <vt:lpstr>UnitListStart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10003 - OP-UA2 - Stationary Reciprocating Internal Combustion Engine Attributes</dc:title>
  <dc:subject/>
  <dc:creator>TCEQ</dc:creator>
  <cp:keywords>UA02 11/22</cp:keywords>
  <dc:description/>
  <cp:lastModifiedBy>Traci Spencer</cp:lastModifiedBy>
  <cp:revision/>
  <dcterms:created xsi:type="dcterms:W3CDTF">2021-12-07T15:36:18Z</dcterms:created>
  <dcterms:modified xsi:type="dcterms:W3CDTF">2025-06-23T22:31:52Z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UA02</vt:lpwstr>
  </property>
  <property fmtid="{D5CDD505-2E9C-101B-9397-08002B2CF9AE}" pid="3" name="Version Date">
    <vt:lpwstr>7/1/2025</vt:lpwstr>
  </property>
  <property fmtid="{D5CDD505-2E9C-101B-9397-08002B2CF9AE}" pid="4" name="Version Number">
    <vt:lpwstr>1.0</vt:lpwstr>
  </property>
</Properties>
</file>