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1 Docs\"/>
    </mc:Choice>
  </mc:AlternateContent>
  <xr:revisionPtr revIDLastSave="0" documentId="13_ncr:1_{94B86108-E922-4DCD-961C-969C75776E80}" xr6:coauthVersionLast="47" xr6:coauthVersionMax="47" xr10:uidLastSave="{00000000-0000-0000-0000-000000000000}"/>
  <workbookProtection workbookAlgorithmName="SHA-512" workbookHashValue="H1c50dD/2zFRzObNbYHyM2EIsPf66hLjms+zPWGCqvG1QLY1BvEhu6C/feaRFoXWu7ThwPhweKEa8F4pU49ucg==" workbookSaltValue="RM0Zw+IwpGekGa1G8I4CDA==" workbookSpinCount="100000" lockStructure="1"/>
  <bookViews>
    <workbookView xWindow="2985" yWindow="5010" windowWidth="21600" windowHeight="1138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13"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 name="Page 5" sheetId="19" r:id="rId13"/>
    <sheet name="Page 6" sheetId="20" r:id="rId14"/>
    <sheet name="Page 7" sheetId="21" r:id="rId15"/>
  </sheet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10">'Page 3'!$1:$4</definedName>
    <definedName name="_xlnm.Print_Titles" localSheetId="11">'Page 4'!$1:$4</definedName>
    <definedName name="_xlnm.Print_Titles" localSheetId="12">'Page 5'!$1:$4</definedName>
    <definedName name="_xlnm.Print_Titles" localSheetId="13">'Page 6'!$1:$4</definedName>
    <definedName name="_xlnm.Print_Titles" localSheetId="14">'Page 7'!$1:$4</definedName>
    <definedName name="_xlnm.Print_Titles" localSheetId="2">Page_Template!$1:$4</definedName>
    <definedName name="_xlnm.Print_Titles" localSheetId="5">'Table of Contents'!$1:$3</definedName>
    <definedName name="rg1_Pmt_Type">Picklist_Others!$I$9:$I$10</definedName>
    <definedName name="rg1_Proj_Type">Picklist_Others!$J$9:$J$11</definedName>
    <definedName name="rg1_Submit_Type">Picklist_Others!$K$9:$K$10</definedName>
    <definedName name="UnitListCount">'OP-SUM Table 1'!$N$3</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D10" i="6"/>
  <c r="D12" i="6"/>
  <c r="D8" i="6"/>
  <c r="D9" i="6"/>
  <c r="D11" i="6"/>
  <c r="D7"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5" i="6"/>
  <c r="D6" i="6"/>
  <c r="D4"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<sst xmlns="http://schemas.openxmlformats.org/spreadsheetml/2006/main" count="932" uniqueCount="614">
  <si>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</si>
  <si>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</si>
  <si>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</si>
  <si>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</si>
  <si>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</si>
  <si>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</si>
  <si>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</si>
  <si>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</si>
  <si>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</si>
  <si>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</si>
  <si>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</si>
  <si>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</si>
  <si>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</si>
  <si>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</si>
  <si>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</si>
  <si>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</si>
  <si>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</si>
  <si>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</si>
  <si>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</si>
  <si>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</si>
  <si>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</si>
  <si>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</si>
  <si>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</si>
  <si>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</si>
  <si>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</si>
  <si>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</si>
  <si>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</si>
  <si>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</si>
  <si>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</si>
  <si>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</si>
  <si>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</si>
  <si>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</si>
  <si>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</si>
  <si>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</si>
  <si>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</si>
  <si>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</si>
  <si>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</si>
  <si>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</si>
  <si>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</si>
  <si>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</si>
  <si>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</si>
  <si>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</si>
  <si>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</si>
  <si>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</si>
  <si>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</si>
  <si>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</si>
  <si>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</si>
  <si>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</si>
  <si>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</si>
  <si>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</si>
  <si>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</si>
  <si>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</si>
  <si>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</si>
  <si>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</si>
  <si>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</si>
  <si>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</si>
  <si>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</si>
  <si>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</si>
  <si>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</si>
  <si>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</si>
  <si>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</si>
  <si>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</si>
  <si>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</si>
  <si>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</si>
  <si>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</si>
  <si>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</si>
  <si>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</si>
  <si>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</si>
  <si>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</si>
  <si>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</si>
  <si>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</si>
  <si>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</si>
  <si>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</si>
  <si>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</si>
  <si>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</si>
  <si>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</si>
  <si>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</si>
  <si>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</si>
  <si>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</si>
  <si>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</si>
  <si>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</si>
  <si>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</si>
  <si>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</si>
  <si>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</si>
  <si>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</si>
  <si>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</si>
  <si>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</si>
  <si>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</si>
  <si>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</si>
  <si>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</si>
  <si>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</si>
  <si>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</si>
  <si>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</si>
  <si>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SOP/GOP Index No.</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</si>
  <si>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</si>
  <si>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</si>
  <si>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</si>
  <si>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</si>
  <si>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</si>
  <si>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</si>
  <si>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</si>
  <si>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</si>
  <si>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</si>
  <si>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Decision Support System:</t>
  </si>
  <si>
    <t>TCEQ Regional Offices:</t>
  </si>
  <si>
    <t>Column 2</t>
  </si>
  <si>
    <t>Column 3</t>
  </si>
  <si>
    <t>Column 4</t>
  </si>
  <si>
    <t>Column 5</t>
  </si>
  <si>
    <t>Column 6</t>
  </si>
  <si>
    <t>Column 7</t>
  </si>
  <si>
    <t>Column 8</t>
  </si>
  <si>
    <t>Column 9</t>
  </si>
  <si>
    <t>Column 10</t>
  </si>
  <si>
    <t>Column 11</t>
  </si>
  <si>
    <t>Column 12</t>
  </si>
  <si>
    <t>Column 1
(Index No.)</t>
  </si>
  <si>
    <t xml:space="preserve">https://www.tceq.texas.gov/permitting/air/nav/air_all_ua_forms.html
</t>
  </si>
  <si>
    <t xml:space="preserve">https://www.tceq.texas.gov/permitting/air/nav/air_supportsys.html
</t>
  </si>
  <si>
    <t xml:space="preserve">http://www.tceq.texas.gov/agency/directory/region
</t>
  </si>
  <si>
    <t xml:space="preserve">https://www.tceq.texas.gov/permitting/air/forms/titlev/potential_requirements/tv_op_reqs_forms.html
</t>
  </si>
  <si>
    <t xml:space="preserve">https://www.tceq.texas.gov/permitting/air/forms/titlev/administrative/tv_admin2_forms.html
</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</si>
  <si>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</si>
  <si>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</si>
  <si>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</si>
  <si>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</si>
  <si>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</si>
  <si>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</si>
  <si>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</si>
  <si>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</si>
  <si>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</si>
  <si>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</si>
  <si>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</si>
  <si>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</si>
  <si>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</si>
  <si>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</si>
  <si>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</si>
  <si>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</si>
  <si>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</si>
  <si>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</si>
  <si>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</si>
  <si>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</si>
  <si>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</si>
  <si>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</si>
  <si>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</si>
  <si>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</si>
  <si>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</si>
  <si>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</si>
  <si>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</si>
  <si>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</si>
  <si>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</si>
  <si>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</si>
  <si>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</si>
  <si>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</si>
  <si>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</si>
  <si>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</si>
  <si>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</si>
  <si>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</si>
  <si>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</si>
  <si>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</si>
  <si>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</si>
  <si>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</si>
  <si>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</si>
  <si>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</si>
  <si>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</si>
  <si>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</si>
  <si>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</si>
  <si>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</si>
  <si>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</si>
  <si>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</si>
  <si>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</si>
  <si>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</si>
  <si>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</si>
  <si>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</si>
  <si>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</si>
  <si>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</si>
  <si>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</si>
  <si>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</si>
  <si>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</si>
  <si>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</si>
  <si>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</si>
  <si>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</si>
  <si>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</si>
  <si>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</si>
  <si>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</si>
  <si>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</si>
  <si>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</si>
  <si>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</si>
  <si>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</si>
  <si>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</si>
  <si>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</si>
  <si>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</si>
  <si>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</si>
  <si>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</si>
  <si>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</si>
  <si>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</si>
  <si>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</si>
  <si>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</si>
  <si>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</si>
  <si>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</si>
  <si>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</si>
  <si>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</si>
  <si>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</si>
  <si>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</si>
  <si>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</si>
  <si>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</si>
  <si>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</si>
  <si>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</si>
  <si>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</si>
  <si>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</si>
  <si>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</si>
  <si>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</si>
  <si>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</si>
  <si>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</si>
  <si>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</si>
  <si>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</si>
  <si>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</si>
  <si>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</si>
  <si>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</si>
  <si>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</si>
  <si>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</si>
  <si>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</si>
  <si>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</si>
  <si>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</si>
  <si>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</si>
  <si>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</si>
  <si>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</si>
  <si>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</si>
  <si>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</si>
  <si>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</si>
  <si>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</si>
  <si>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</si>
  <si>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</si>
  <si>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</si>
  <si>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</si>
  <si>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</si>
  <si>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</si>
  <si>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</si>
  <si>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</si>
  <si>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</si>
  <si>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</si>
  <si>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</si>
  <si>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</si>
  <si>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</si>
  <si>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</si>
  <si>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</si>
  <si>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</si>
  <si>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</si>
  <si>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</si>
  <si>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</si>
  <si>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</si>
  <si>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</si>
  <si>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</si>
  <si>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</si>
  <si>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</si>
  <si>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</si>
  <si>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</si>
  <si>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</si>
  <si>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</si>
  <si>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</si>
  <si>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</si>
  <si>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</si>
  <si>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</si>
  <si>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</si>
  <si>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</si>
  <si>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</si>
  <si>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</si>
  <si>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</si>
  <si>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</si>
  <si>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</si>
  <si>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</si>
  <si>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</si>
  <si>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</si>
  <si>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</si>
  <si>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</si>
  <si>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</si>
  <si>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</si>
  <si>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</si>
  <si>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</si>
  <si>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</si>
  <si>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</si>
  <si>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</si>
  <si>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</si>
  <si>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</si>
  <si>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</si>
  <si>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</si>
  <si>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</si>
  <si>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</si>
  <si>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</si>
  <si>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</si>
  <si>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</si>
  <si>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</si>
  <si>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</si>
  <si>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</si>
  <si>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</si>
  <si>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</si>
  <si>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</si>
  <si>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</si>
  <si>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</si>
  <si>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</si>
  <si>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</si>
  <si>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</si>
  <si>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</si>
  <si>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</si>
  <si>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</si>
  <si>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</si>
  <si>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</si>
  <si>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</si>
  <si>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</si>
  <si>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</si>
  <si>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</si>
  <si>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</si>
  <si>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</si>
  <si>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</si>
  <si>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</si>
  <si>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</si>
  <si>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</si>
  <si>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</si>
  <si>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</si>
  <si>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</si>
  <si>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</si>
  <si>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</si>
  <si>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</si>
  <si>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</si>
  <si>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</si>
  <si>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</si>
  <si>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</si>
  <si>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</si>
  <si>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</si>
  <si>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</si>
  <si>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</si>
  <si>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</si>
  <si>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</si>
  <si>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</si>
  <si>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</si>
  <si>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</si>
  <si>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</si>
  <si>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</si>
  <si>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</si>
  <si>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</si>
  <si>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</si>
  <si>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</si>
  <si>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</si>
  <si>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</si>
  <si>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</si>
  <si>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</si>
  <si>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</si>
  <si>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</si>
  <si>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</si>
  <si>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</si>
  <si>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</si>
  <si>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</si>
  <si>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</si>
  <si>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</si>
  <si>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</si>
  <si>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</si>
  <si>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</si>
  <si>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</si>
  <si>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</si>
  <si>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</si>
  <si>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</si>
  <si>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</si>
  <si>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</si>
  <si>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</si>
  <si>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</si>
  <si>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</si>
  <si>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</si>
  <si>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</si>
  <si>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</si>
  <si>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</si>
  <si>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</si>
  <si>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</si>
  <si>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</si>
  <si>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</si>
  <si>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</si>
  <si>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</si>
  <si>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</si>
  <si>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</si>
  <si>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</si>
  <si>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</si>
  <si>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</si>
  <si>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</si>
  <si>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</si>
  <si>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</si>
  <si>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</si>
  <si>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</si>
  <si>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</si>
  <si>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</si>
  <si>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</si>
  <si>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</si>
  <si>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</si>
  <si>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</si>
  <si>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</si>
  <si>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</si>
  <si>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</si>
  <si>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</si>
  <si>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</si>
  <si>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</si>
  <si>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</si>
  <si>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</si>
  <si>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</si>
  <si>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</si>
  <si>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</si>
  <si>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</si>
  <si>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</si>
  <si>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</si>
  <si>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</si>
  <si>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</si>
  <si>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</si>
  <si>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</si>
  <si>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</si>
  <si>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</si>
  <si>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</si>
  <si>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</si>
  <si>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</si>
  <si>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</si>
  <si>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</si>
  <si>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</si>
  <si>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</si>
  <si>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</si>
  <si>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</si>
  <si>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</si>
  <si>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</si>
  <si>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</si>
  <si>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</si>
  <si>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</si>
  <si>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</si>
  <si>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</si>
  <si>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</si>
  <si>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</si>
  <si>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</si>
  <si>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</si>
  <si>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</si>
  <si>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</si>
  <si>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</si>
  <si>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</si>
  <si>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</si>
  <si>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</si>
  <si>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</si>
  <si>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</si>
  <si>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</si>
  <si>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</si>
  <si>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</si>
  <si>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</si>
  <si>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</si>
  <si>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</si>
  <si>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</si>
  <si>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</si>
  <si>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</si>
  <si>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</si>
  <si>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</si>
  <si>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</si>
  <si>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</si>
  <si>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</si>
  <si>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</si>
  <si>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</si>
  <si>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</si>
  <si>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</si>
  <si>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</si>
  <si>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</si>
  <si>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</si>
  <si>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</si>
  <si>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</si>
  <si>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</si>
  <si>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</si>
  <si>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</si>
  <si>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</si>
  <si>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</si>
  <si>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</si>
  <si>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</si>
  <si>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</si>
  <si>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</si>
  <si>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</si>
  <si>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</si>
  <si>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</si>
  <si>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</si>
  <si>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</si>
  <si>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</si>
  <si>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</si>
  <si>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</si>
  <si>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</si>
  <si>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UA Form Instructions can be found at the link below:</t>
  </si>
  <si>
    <r>
      <rPr>
        <sz val="10"/>
        <rFont val="Times New Roman"/>
        <family val="1"/>
      </rPr>
      <t xml:space="preserve">Pages begin with </t>
    </r>
    <r>
      <rPr>
        <u/>
        <sz val="10"/>
        <color theme="10"/>
        <rFont val="Times New Roman"/>
        <family val="1"/>
      </rPr>
      <t>Page 1</t>
    </r>
    <r>
      <rPr>
        <sz val="10"/>
        <color theme="10"/>
        <rFont val="Times New Roman"/>
        <family val="1"/>
      </rPr>
      <t>:</t>
    </r>
  </si>
  <si>
    <t>Unit Attribute (UA) Form Table Instructions</t>
  </si>
  <si>
    <t xml:space="preserve">https://www.tceq.texas.gov/permitting/air/forms/titlev/administrative/tv_admin3_forms.html
</t>
  </si>
  <si>
    <t xml:space="preserve">The UA Form Tables include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form as needed.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</si>
  <si>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
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t>
  </si>
  <si>
    <r>
      <t xml:space="preserve">
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color rgb="FF000000"/>
        <rFont val="Times New Roman"/>
        <family val="1"/>
      </rPr>
      <t>To use the Table of Contents filter(s):</t>
    </r>
    <r>
      <rPr>
        <sz val="10"/>
        <color rgb="FF00000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</si>
  <si>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Overview:</t>
  </si>
  <si>
    <t>OP-UA07</t>
  </si>
  <si>
    <t>Flare Attributes</t>
  </si>
  <si>
    <t>----</t>
  </si>
  <si>
    <t>Acid Gases Only</t>
  </si>
  <si>
    <t>NO</t>
  </si>
  <si>
    <t>YES</t>
  </si>
  <si>
    <t>Emergency/Upset Conditions Only</t>
  </si>
  <si>
    <t>AOL ID No.</t>
  </si>
  <si>
    <t>Construction Date</t>
  </si>
  <si>
    <t>72+</t>
  </si>
  <si>
    <t>72-</t>
  </si>
  <si>
    <t>Table 2</t>
  </si>
  <si>
    <t>SOP/GOP Index No.(removed from paper form)</t>
  </si>
  <si>
    <t>(removed from paper form)</t>
  </si>
  <si>
    <t>92-</t>
  </si>
  <si>
    <t>92-93</t>
  </si>
  <si>
    <t>93-FCD</t>
  </si>
  <si>
    <t>FCD+</t>
  </si>
  <si>
    <t>5+</t>
  </si>
  <si>
    <t>5-</t>
  </si>
  <si>
    <t>Table 3</t>
  </si>
  <si>
    <t>Adhering to Heat Content Specifications</t>
  </si>
  <si>
    <t>Flare Assist Type</t>
  </si>
  <si>
    <t>AIR</t>
  </si>
  <si>
    <t>NONE</t>
  </si>
  <si>
    <t>STEAM</t>
  </si>
  <si>
    <t>Flare Exit Velocity</t>
  </si>
  <si>
    <t>60-</t>
  </si>
  <si>
    <t>60-400</t>
  </si>
  <si>
    <t>Heating Value of Gas</t>
  </si>
  <si>
    <t>1000+</t>
  </si>
  <si>
    <t>1000-</t>
  </si>
  <si>
    <t>Table 4</t>
  </si>
  <si>
    <t>SOP Index No.</t>
  </si>
  <si>
    <t>Required Under 40 CFR Part 63</t>
  </si>
  <si>
    <t>Heat Content Specification</t>
  </si>
  <si>
    <t>Table 5a</t>
  </si>
  <si>
    <t>Out of Service</t>
  </si>
  <si>
    <t>Total Gas Stream</t>
  </si>
  <si>
    <t>Gas Stream Concentration</t>
  </si>
  <si>
    <t>Exempt Date</t>
  </si>
  <si>
    <t>Alternative Monitoring Approach</t>
  </si>
  <si>
    <t>725M1</t>
  </si>
  <si>
    <t>725M2</t>
  </si>
  <si>
    <t>OTHER</t>
  </si>
  <si>
    <t>Modifications to Testing/Monitoring</t>
  </si>
  <si>
    <t>ALT</t>
  </si>
  <si>
    <t>MINOR</t>
  </si>
  <si>
    <t>Modifications to Testing/Monitoring ID No.</t>
  </si>
  <si>
    <t>Flare Type</t>
  </si>
  <si>
    <t>ABLOAD</t>
  </si>
  <si>
    <t>ABMSS</t>
  </si>
  <si>
    <t>ALKYL</t>
  </si>
  <si>
    <t>EMER</t>
  </si>
  <si>
    <t>LIQDUAL</t>
  </si>
  <si>
    <t>MULTI</t>
  </si>
  <si>
    <t>TEMP</t>
  </si>
  <si>
    <t>Table 5b</t>
  </si>
  <si>
    <t>Monitoring Requirements</t>
  </si>
  <si>
    <t>§115.725(e) Requirements</t>
  </si>
  <si>
    <t>Multi-Purpose Usage</t>
  </si>
  <si>
    <t>ABATE</t>
  </si>
  <si>
    <t>ALL</t>
  </si>
  <si>
    <t>LOADEMER</t>
  </si>
  <si>
    <t>MSSEMER</t>
  </si>
  <si>
    <t>Flow Rate</t>
  </si>
  <si>
    <t>Physical Seal</t>
  </si>
  <si>
    <t>ACTUAL</t>
  </si>
  <si>
    <t>FLOW</t>
  </si>
  <si>
    <t>PROC</t>
  </si>
  <si>
    <t>SUB</t>
  </si>
  <si>
    <t>§115.725(h)(4) Alternative</t>
  </si>
  <si>
    <t>Tank Service</t>
  </si>
  <si>
    <t>Table 6</t>
  </si>
  <si>
    <t>CC</t>
  </si>
  <si>
    <t>Operating Limits</t>
  </si>
  <si>
    <t>AMEL</t>
  </si>
  <si>
    <t>REGOP</t>
  </si>
  <si>
    <t>AMEL ID No.</t>
  </si>
  <si>
    <t>Flare Tip Velocity</t>
  </si>
  <si>
    <t>Perimeter Assist Air</t>
  </si>
  <si>
    <t>AIR-F</t>
  </si>
  <si>
    <t>AIR-F1</t>
  </si>
  <si>
    <t>Page 1</t>
  </si>
  <si>
    <t>Page 2</t>
  </si>
  <si>
    <t>Page 3</t>
  </si>
  <si>
    <t>Page 4</t>
  </si>
  <si>
    <t>Page 5</t>
  </si>
  <si>
    <t>Page 6</t>
  </si>
  <si>
    <t>Page 7</t>
  </si>
  <si>
    <t>Form OP-UA7</t>
  </si>
  <si>
    <t>Alternate Opacity Limitation (AOL)</t>
  </si>
  <si>
    <t>Subject to 40 CFR §60.18</t>
  </si>
  <si>
    <t>Monitoring Option</t>
  </si>
  <si>
    <t>Flare Applicability</t>
  </si>
  <si>
    <t>Table 1: Title 30 Texas Administrative Code Chapter 111 (30 TAC Chapter 111)</t>
  </si>
  <si>
    <t>Control of Air Pollution from Visible Emissions and Particulate Matter</t>
  </si>
  <si>
    <t>30 TAC Chapter 111, Control of Air Pollution from Visible Emissions and Particulate Matter</t>
  </si>
  <si>
    <t>Table 2: Title 30 Texas Administrative Code Chapter 117 (30 TAC Chapter 117)</t>
  </si>
  <si>
    <t>Subchapter B: Combustion Control at Major Industrial, Commercial, and Institutional Sources in Ozone Nonattainment Areas</t>
  </si>
  <si>
    <t>30 TAC Chapter 117, Subchapter B: Combustion Control at Major Industrial, Commercial, and Institutional Sources in Ozone Nonattainment Areas</t>
  </si>
  <si>
    <t>Table 3: Title 40 Code of Federal Regulations Part 60 and 61 (40 CFR Part 60 and 40 CFR Part 61)</t>
  </si>
  <si>
    <t>Subpart A: General Provisions of Standards of Performance for New Stationary Sources and National Emission Standards for Hazardous Air Pollutants</t>
  </si>
  <si>
    <t>40 CFR Part 60 and 40 CFR Part 61, Subpart A: General Provisions of Standards of Performance for New Stationary Sources and National Emission Standards for Hazardous Air Pollutants</t>
  </si>
  <si>
    <t>Table 4: Title 40 Code of Federal Regulations Part 63 (40 CFR Part 63)</t>
  </si>
  <si>
    <t>Subpart A: General Provisions of National Emission Standards for Hazardous Air Pollutants for Source Categories</t>
  </si>
  <si>
    <t>40 CFR Part 63, Subpart A: General Provisions of National Emission Standards for Hazardous Air Pollutants for Source Categories</t>
  </si>
  <si>
    <t>Table 5a: Title 30 Texas Administrative Code Chapter 115 (30 TAC Chapter 115)</t>
  </si>
  <si>
    <t>Subchapter H, Division 1: Highly-Reactive Volatile Organic Compounds-Vent Gas Control</t>
  </si>
  <si>
    <t>30 TAC Chapter 115, Subchapter H, Division 1: Highly-Reactive Volatile Organic Compounds-Vent Gas Control</t>
  </si>
  <si>
    <t>Table 5b: Title 30 Texas Administrative Code Chapter 115 (30 TAC Chapter 115)</t>
  </si>
  <si>
    <t>Table 6: Title 40 Code of Federal Regulations Part 63 (40 CFR Part 63)</t>
  </si>
  <si>
    <t>Subpart CC: National Emission Standards for Hazardous Air Pollutants from Petroleum Refineries</t>
  </si>
  <si>
    <t>40 CFR Part 63, Subpart CC: National Emission Standards for Hazardous Air Pollutants from Petroleum Refineries</t>
  </si>
  <si>
    <t>This table has been retired as of 06/01/2000. All questions relating to the applicability of 30 TAC Chapter 117, Subchapter B: Commercial, Institutional, and Industrial Sources (to flares), are contained on Form OP-REQ1.</t>
  </si>
  <si>
    <t>10022</t>
  </si>
  <si>
    <t>41v1.0</t>
  </si>
  <si>
    <t>Modifications to Testing/
Monitoring</t>
  </si>
  <si>
    <t>Modifications to Testing/
Monitoring ID No.</t>
  </si>
  <si>
    <t>11/2021</t>
  </si>
  <si>
    <t>07/2025</t>
  </si>
  <si>
    <t>TOP</t>
  </si>
  <si>
    <t xml:space="preserve">
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OP-SUM Instructions can be found at the link below:</t>
  </si>
  <si>
    <t xml:space="preserve">
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OP-SUM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OP-REQ2 Instructions can be found at the link below</t>
  </si>
  <si>
    <t xml:space="preserve">
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attribute data is being updated.
For application updates within a specific project the entire UA form must be resubmitted with the changed, new or clarified information included.
OP-2 Form Instructions can be found at the link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</si>
</sst>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b/>
      <sz val="10"/>
      <color rgb="FF000000"/>
      <name val="Times New Roman"/>
      <family val="1"/>
    </font>
    <font>
      <sz val="10"/>
      <name val="Times New Roman"/>
      <family val="1"/>
    </font>
    <font>
      <sz val="10"/>
      <color rgb="FF00000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theme="10"/>
      <name val="Times New Roman"/>
      <family val="1"/>
    </font>
    <font>
      <sz val="10"/>
      <color rgb="FFFFFFFF"/>
      <name val="Times New Roman"/>
      <family val="1"/>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s>
  <cellStyleXfs count="18">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9"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9" fillId="0" borderId="0" applyProtection="0">
      <alignment horizontal="center" vertical="center" wrapText="1"/>
    </xf>
    <xf numFmtId="49" fontId="9" fillId="0" borderId="0" applyProtection="0">
      <alignment horizontal="left" vertical="center" wrapText="1"/>
    </xf>
    <xf numFmtId="49" fontId="11" fillId="0" borderId="0">
      <alignment horizontal="left" vertical="center"/>
    </xf>
    <xf numFmtId="49" fontId="9" fillId="0" borderId="0" applyFill="0" applyProtection="0">
      <alignment horizontal="left" vertical="top"/>
    </xf>
  </cellStyleXfs>
  <cellXfs count="55">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0" fontId="7" fillId="0" borderId="3" xfId="0" applyFont="1" applyBorder="1" applyAlignment="1">
      <alignment horizontal="left" vertical="top" wrapText="1"/>
    </xf>
    <xf numFmtId="49" fontId="5" fillId="0" borderId="3" xfId="5" applyBorder="1" applyAlignment="1">
      <alignment wrapText="1"/>
    </xf>
    <xf numFmtId="49" fontId="5" fillId="0" borderId="4" xfId="5" applyBorder="1" applyAlignment="1">
      <alignment wrapText="1"/>
    </xf>
    <xf numFmtId="49" fontId="7" fillId="0" borderId="3" xfId="5" applyFont="1" applyBorder="1" applyAlignment="1">
      <alignment wrapText="1"/>
    </xf>
    <xf numFmtId="0" fontId="6" fillId="4" borderId="1" xfId="0" applyFont="1" applyFill="1" applyBorder="1" applyAlignment="1">
      <alignment horizontal="center"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9" fillId="0" borderId="0" xfId="8">
      <alignment horizontal="left" vertical="top" wrapText="1"/>
    </xf>
    <xf numFmtId="49" fontId="10"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11" fillId="0" borderId="0" xfId="16">
      <alignment horizontal="left" vertical="center"/>
    </xf>
    <xf numFmtId="0" fontId="8" fillId="0" borderId="3" xfId="0" applyFont="1" applyBorder="1" applyAlignment="1">
      <alignment horizontal="left" vertical="center" wrapText="1"/>
    </xf>
    <xf numFmtId="49" fontId="5" fillId="0" borderId="3" xfId="5" applyBorder="1" applyAlignment="1">
      <alignment horizontal="left" vertical="top" wrapText="1"/>
    </xf>
    <xf numFmtId="0" fontId="7" fillId="0" borderId="1" xfId="0" applyFont="1" applyBorder="1" applyAlignment="1">
      <alignment horizontal="left" vertical="center" wrapText="1"/>
    </xf>
    <xf numFmtId="49" fontId="12" fillId="0" borderId="3" xfId="5" applyFont="1" applyBorder="1">
      <alignment horizontal="left" vertical="center"/>
    </xf>
    <xf numFmtId="49" fontId="5" fillId="0" borderId="3" xfId="5" applyBorder="1">
      <alignment horizontal="left" vertical="center"/>
    </xf>
    <xf numFmtId="49" fontId="12" fillId="0" borderId="3" xfId="5" quotePrefix="1" applyFont="1" applyBorder="1" applyAlignment="1">
      <alignment horizontal="left"/>
    </xf>
    <xf numFmtId="0" fontId="0" fillId="0" borderId="0" xfId="0" applyAlignment="1">
      <alignment horizontal="left"/>
    </xf>
    <xf numFmtId="0" fontId="0" fillId="0" borderId="2" xfId="0" applyBorder="1" applyAlignment="1">
      <alignment horizontal="left"/>
    </xf>
    <xf numFmtId="0" fontId="7" fillId="0" borderId="3" xfId="0" applyFont="1" applyBorder="1" applyAlignment="1">
      <alignment horizontal="left" vertical="center" wrapText="1"/>
    </xf>
    <xf numFmtId="49" fontId="5" fillId="0" borderId="3" xfId="5" applyBorder="1" applyAlignment="1">
      <alignment horizontal="left" wrapText="1"/>
    </xf>
    <xf numFmtId="0" fontId="0" fillId="0" borderId="0" xfId="0" applyAlignment="1">
      <alignment horizontal="left" vertical="center" wrapText="1"/>
    </xf>
    <xf numFmtId="0" fontId="14" fillId="0" borderId="0" xfId="0" applyFont="1" applyProtection="1">
      <alignment horizontal="left" vertical="center"/>
      <protection locked="0"/>
    </xf>
    <xf numFmtId="49" fontId="5" fillId="0" borderId="0" xfId="5">
      <alignment horizontal="left" vertical="center"/>
    </xf>
    <xf numFmtId="49" fontId="9" fillId="0" borderId="0" xfId="8">
      <alignment horizontal="left" vertical="top" wrapText="1"/>
    </xf>
    <xf numFmtId="49" fontId="9" fillId="0" borderId="0" xfId="14">
      <alignment horizontal="center" vertical="center" wrapText="1"/>
    </xf>
  </cellXfs>
  <cellStyles count="18">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2" xfId="15" builtinId="17" customBuiltin="1"/>
    <cellStyle name="Heading 3" xfId="17" builtinId="18" customBuiltin="1"/>
    <cellStyle name="Hyperlink" xfId="5" builtinId="8" customBuiltin="1"/>
    <cellStyle name="Named_Range" xfId="16" xr:uid="{EFC2D746-0F1F-4443-A9B2-B1C0677D23BB}"/>
    <cellStyle name="Normal" xfId="0" builtinId="0" customBuiltin="1"/>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54">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53"/>
      <tableStyleElement type="headerRow" dxfId="52"/>
      <tableStyleElement type="secondRowStripe" dxfId="51"/>
    </tableStyle>
    <tableStyle name="Table Style 1B" pivot="0" count="2" xr9:uid="{E2481E9C-331A-4AB9-B0F7-8E8089F263D8}">
      <tableStyleElement type="wholeTable" dxfId="50"/>
      <tableStyleElement type="headerRow" dxfId="49"/>
    </tableStyle>
    <tableStyle name="Table Style 2" pivot="0" count="3" xr9:uid="{00000000-0011-0000-FFFF-FFFF01000000}">
      <tableStyleElement type="wholeTable" dxfId="48"/>
      <tableStyleElement type="headerRow" dxfId="47"/>
      <tableStyleElement type="firstColumn" dxfId="46"/>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875A482-2822-4DFB-BB27-135D91719669}" name="Table 5a" displayName="Table_5a" ref="A4:J14" totalsRowShown="0" headerRowCellStyle="Form_Header_1" dataCellStyle="Form_Text">
  <tableColumns count="10">
    <tableColumn id="1" xr3:uid="{45AC1166-FED9-4094-BE1C-590E2A475532}" name="Unit ID No." dataCellStyle="Form_Text"/>
    <tableColumn id="2" xr3:uid="{772AD083-E288-4E0F-B39A-6EF69EE46E2A}" name="SOP Index No." dataCellStyle="Form_Text"/>
    <tableColumn id="3" xr3:uid="{C374F4E9-B348-438A-9A00-91D54E7FF5DE}" name="Out of Service" dataCellStyle="Form_Text"/>
    <tableColumn id="4" xr3:uid="{ADBB5E58-8DDA-432C-A871-43FD010FCEDC}" name="Total Gas Stream" dataCellStyle="Form_Text"/>
    <tableColumn id="5" xr3:uid="{D3D51E78-638D-408F-90BC-06A114420220}" name="Gas Stream Concentration" dataCellStyle="Form_Text"/>
    <tableColumn id="6" xr3:uid="{2A1766F9-15EC-41D7-8AEE-B7FBAD2FBA29}" name="Exempt Date" dataCellStyle="Form_Text"/>
    <tableColumn id="7" xr3:uid="{0ACDDCBA-D7D5-41B7-AE14-CB538EBF4972}" name="Alternative Monitoring Approach" dataCellStyle="Form_Text"/>
    <tableColumn id="8" xr3:uid="{C1482FC1-6A96-4277-9857-FD3349462C7C}" name="Modifications to Testing/_x000a_Monitoring" dataCellStyle="Form_Text"/>
    <tableColumn id="9" xr3:uid="{734A598F-B7B6-464D-ABDE-2DB2451AFA97}" name="Modifications to Testing/_x000a_Monitoring ID No." dataCellStyle="Form_Text"/>
    <tableColumn id="10" xr3:uid="{1BC34DF6-69D0-4139-901D-9FD02FDF4011}" name="Flare Type"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2517389-B51B-4CDB-8923-E4256BB62A2C}" name="Table 5b" displayName="Table_5b" ref="A4:J14" totalsRowShown="0" headerRowCellStyle="Form_Header_1" dataCellStyle="Form_Text">
  <tableColumns count="10">
    <tableColumn id="1" xr3:uid="{50F2F700-E079-4A7D-844D-C55C5F61C3F9}" name="Unit ID No." dataCellStyle="Form_Text"/>
    <tableColumn id="2" xr3:uid="{7D53C2AC-3490-48FD-92DA-05D2537618F1}" name="SOP Index No." dataCellStyle="Form_Text"/>
    <tableColumn id="3" xr3:uid="{7FFBB593-60F7-401E-AFF6-E752BF8FA097}" name="Monitoring Requirements" dataCellStyle="Form_Text"/>
    <tableColumn id="4" xr3:uid="{B2ABFE2A-4F6E-4B14-A83C-2D278DECCC8A}" name="§115.725(e) Requirements" dataCellStyle="Form_Text"/>
    <tableColumn id="5" xr3:uid="{8C9009E8-BBA5-4DF8-9ABA-691FC40F2CA8}" name="Multi-Purpose Usage" dataCellStyle="Form_Text"/>
    <tableColumn id="6" xr3:uid="{AD498BC3-A549-419B-9E2A-D739AD97D4FD}" name="Flow Rate" dataCellStyle="Form_Text"/>
    <tableColumn id="7" xr3:uid="{0940F032-BF27-42D6-87E0-EE597B42D318}" name="Physical Seal" dataCellStyle="Form_Text"/>
    <tableColumn id="8" xr3:uid="{8484609C-6586-4776-853B-792CE4D60030}" name="Monitoring Option" dataCellStyle="Form_Text"/>
    <tableColumn id="9" xr3:uid="{D79215A6-1CD9-4922-9244-130683003123}" name="§115.725(h)(4) Alternative" dataCellStyle="Form_Text"/>
    <tableColumn id="10" xr3:uid="{D1EB146D-09B8-4412-82DF-8B723A56E79F}" name="Tank Service" dataCellStyle="Form_Text"/>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4982525-E055-41B6-903A-95F5489E5FF4}" name="Table 6" displayName="Table_6" ref="A4:G14" totalsRowShown="0" headerRowCellStyle="Form_Header_1" dataCellStyle="Form_Text">
  <tableColumns count="7">
    <tableColumn id="1" xr3:uid="{0739CA37-F765-4AFE-9E7F-74BA35ADD872}" name="Unit ID No." dataCellStyle="Form_Text"/>
    <tableColumn id="2" xr3:uid="{E4BE6E8A-FEAC-4266-9C62-50D8F91DBB69}" name="SOP Index No." dataCellStyle="Form_Text"/>
    <tableColumn id="3" xr3:uid="{14485E1F-840B-4CAA-A2F1-1990D74D50DB}" name="Flare Applicability" dataCellStyle="Form_Text"/>
    <tableColumn id="4" xr3:uid="{9FAC41EF-7488-40B1-9EA1-5C89D0B96C43}" name="Operating Limits" dataCellStyle="Form_Text"/>
    <tableColumn id="5" xr3:uid="{45DEA6EC-5FF1-48CA-88DD-E6AE92B56B4A}" name="AMEL ID No." dataCellStyle="Form_Text"/>
    <tableColumn id="6" xr3:uid="{399CAA73-5458-41A0-B68B-7FA760DCF880}" name="Flare Tip Velocity" dataCellStyle="Form_Text"/>
    <tableColumn id="7" xr3:uid="{55DCBAA3-6656-49C4-AFC0-4AB1735EA3E8}" name="Perimeter Assist Air"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45"/>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44"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12" totalsRowShown="0" headerRowCellStyle="Form_Header_1">
  <autoFilter ref="A3:D12"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43"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42" dataCellStyle="Form_General">
      <calculatedColumnFormula>IF(COUNTIFS($L$4:OP_SUM[[#This Row],["Unit1"]],"?*",$L$4:OP_SUM[[#This Row],["Unit1"]],OP_SUM[[#This Row],["Unit1"]])=1,ROW(OP_SUM[[#This Row],["Unit1"]]),"")</calculatedColumnFormula>
    </tableColumn>
    <tableColumn id="15" xr3:uid="{00000000-0010-0000-0400-00000F000000}" name="&quot;Unit3&quot;" dataDxfId="41" dataCellStyle="Form_General">
      <calculatedColumnFormula>IFERROR(_xlfn.RANK.EQ(OP_SUM[[#This Row],["Unit2"]],OP_SUM["Unit2"],1),"")</calculatedColumnFormula>
    </tableColumn>
    <tableColumn id="12" xr3:uid="{00000000-0010-0000-0400-00000C000000}" name="&quot;Unit-Group&quot;" dataDxfId="40"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A4D83E7-30A2-4F40-BCD2-717638A87223}" name="Table 1" displayName="Table_1" ref="A4:G14" totalsRowShown="0" headerRowCellStyle="Form_Header_1" dataCellStyle="Form_Text">
  <tableColumns count="7">
    <tableColumn id="1" xr3:uid="{588DEA37-AEAB-499F-8176-BAE11478F70B}" name="Unit ID No." dataCellStyle="Form_Text"/>
    <tableColumn id="2" xr3:uid="{DBD2A95D-0E6F-4084-9AD8-5699EB9F982B}" name="SOP/GOP Index No." dataCellStyle="Form_Text"/>
    <tableColumn id="3" xr3:uid="{09DC9554-1652-4DD5-AE79-9B6A4BDB239B}" name="Acid Gases Only" dataCellStyle="Form_Text"/>
    <tableColumn id="4" xr3:uid="{68E32503-E2F4-4B08-BE61-223B7089D9D9}" name="Emergency/Upset Conditions Only" dataCellStyle="Form_Text"/>
    <tableColumn id="5" xr3:uid="{1C8BA6DF-FA1F-4AE1-AA96-777C6FB9BE91}" name="Alternate Opacity Limitation (AOL)" dataCellStyle="Form_Text"/>
    <tableColumn id="6" xr3:uid="{EED76C99-7F46-4502-957D-3B739090D65B}" name="AOL ID No." dataCellStyle="Form_Text"/>
    <tableColumn id="7" xr3:uid="{9A414F4C-7850-4775-9735-DC9A724064C6}" name="Construction Date"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9F3FB21-580C-4B41-8312-CE6492DEC72F}" name="Table 3" displayName="Table_3" ref="A4:G14" totalsRowShown="0" headerRowCellStyle="Form_Header_1" dataCellStyle="Form_Text">
  <tableColumns count="7">
    <tableColumn id="1" xr3:uid="{4083CCE1-8860-4383-B9C9-4CC7ED1D8E51}" name="Unit ID No." dataCellStyle="Form_Text"/>
    <tableColumn id="2" xr3:uid="{3D5A240E-CF66-4662-9F50-0C406A2F663C}" name="SOP/GOP Index No." dataCellStyle="Form_Text"/>
    <tableColumn id="3" xr3:uid="{31DB0FC5-FF08-4C00-BE3F-296184C40E92}" name="Subject to 40 CFR §60.18" dataCellStyle="Form_Text"/>
    <tableColumn id="4" xr3:uid="{43278B7E-452E-4F91-813B-709D4EF468FC}" name="Adhering to Heat Content Specifications" dataCellStyle="Form_Text"/>
    <tableColumn id="5" xr3:uid="{96C6B924-6FC3-4318-9600-D7C2D8CBF30E}" name="Flare Assist Type" dataCellStyle="Form_Text"/>
    <tableColumn id="6" xr3:uid="{A2A8272F-4A8B-46BD-8C8C-A9365537B8F9}" name="Flare Exit Velocity" dataCellStyle="Form_Text"/>
    <tableColumn id="7" xr3:uid="{6AE5CE56-1900-4F06-8A33-C35A70E0D9FF}" name="Heating Value of Gas"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4BFC235-BBB2-4075-AC48-19632D08DFEC}" name="Table 4" displayName="Table_4" ref="A4:G14" totalsRowShown="0" headerRowCellStyle="Form_Header_1" dataCellStyle="Form_Text">
  <tableColumns count="7">
    <tableColumn id="1" xr3:uid="{81FEF649-D83F-4128-961A-DD48BE707622}" name="Unit ID No." dataCellStyle="Form_Text"/>
    <tableColumn id="2" xr3:uid="{85CBADB3-F4DB-4E37-8C69-44925820C627}" name="SOP/GOP Index No." dataCellStyle="Form_Text"/>
    <tableColumn id="3" xr3:uid="{0DA0FADB-4BC1-4877-AB46-CC049E142817}" name="Required Under 40 CFR Part 63" dataCellStyle="Form_Text"/>
    <tableColumn id="4" xr3:uid="{B8F43CF2-0445-4FE8-89BE-44CC9873C03C}" name="Heat Content Specification" dataCellStyle="Form_Text"/>
    <tableColumn id="5" xr3:uid="{531E38A0-6B96-473B-92F9-E550FB59913B}" name="Flare Assist Type" dataCellStyle="Form_Text"/>
    <tableColumn id="6" xr3:uid="{89326BB3-DFBF-43FB-86C1-069B40C81B89}" name="Flare Exit Velocity" dataCellStyle="Form_Text"/>
    <tableColumn id="7" xr3:uid="{09973552-73EB-4D5C-AD2C-FEB39E4A289B}" name="Heating Value of Gas"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forms/titlev/potential_requirements/tv_op_reqs_forms.html" TargetMode="External"/><Relationship Id="rId7" Type="http://schemas.openxmlformats.org/officeDocument/2006/relationships/printerSettings" Target="../printerSettings/printerSettings4.bin"/><Relationship Id="rId2" Type="http://schemas.openxmlformats.org/officeDocument/2006/relationships/hyperlink" Target="http://www.tceq.texas.gov/agency/directory/region" TargetMode="External"/><Relationship Id="rId1" Type="http://schemas.openxmlformats.org/officeDocument/2006/relationships/hyperlink" Target="https://www.tceq.texas.gov/permitting/air/nav/air_all_ua_forms.html" TargetMode="External"/><Relationship Id="rId6" Type="http://schemas.openxmlformats.org/officeDocument/2006/relationships/hyperlink" Target="https://www.tceq.texas.gov/permitting/air/forms/titlev/administrative/tv_admin3_forms.html" TargetMode="External"/><Relationship Id="rId5" Type="http://schemas.openxmlformats.org/officeDocument/2006/relationships/hyperlink" Target="https://www.tceq.texas.gov/permitting/air/forms/titlev/administrative/tv_admin2_forms.html" TargetMode="External"/><Relationship Id="rId4" Type="http://schemas.openxmlformats.org/officeDocument/2006/relationships/hyperlink" Target="https://www.tceq.texas.gov/permitting/air/nav/air_supportsy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AU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47" width="20.83203125" customWidth="1"/>
    <col min="48" max="48" width="9.33203125" customWidth="1"/>
  </cols>
  <sheetData>
    <row r="1" spans="1:47" x14ac:dyDescent="0.2">
      <c r="A1" s="20" t="s">
        <v>77</v>
      </c>
    </row>
    <row r="4" spans="1:47" ht="13.5" x14ac:dyDescent="0.2">
      <c r="A4" s="23" t="s">
        <v>23</v>
      </c>
      <c r="B4">
        <f>COUNTA(B$11:B$111)</f>
        <v>1</v>
      </c>
      <c r="C4">
        <f t="shared" ref="C4:AU4" si="0">COUNTA(C$11:C$111)</f>
        <v>2</v>
      </c>
      <c r="D4">
        <f t="shared" si="0"/>
        <v>2</v>
      </c>
      <c r="E4">
        <f t="shared" si="0"/>
        <v>2</v>
      </c>
      <c r="F4">
        <f t="shared" si="0"/>
        <v>1</v>
      </c>
      <c r="G4">
        <f t="shared" si="0"/>
        <v>2</v>
      </c>
      <c r="H4">
        <f t="shared" si="0"/>
        <v>1</v>
      </c>
      <c r="I4">
        <f t="shared" si="0"/>
        <v>4</v>
      </c>
      <c r="J4">
        <f t="shared" si="0"/>
        <v>2</v>
      </c>
      <c r="K4">
        <f t="shared" si="0"/>
        <v>2</v>
      </c>
      <c r="L4">
        <f t="shared" si="0"/>
        <v>1</v>
      </c>
      <c r="M4">
        <f t="shared" si="0"/>
        <v>2</v>
      </c>
      <c r="N4">
        <f t="shared" si="0"/>
        <v>2</v>
      </c>
      <c r="O4">
        <f t="shared" si="0"/>
        <v>3</v>
      </c>
      <c r="P4">
        <f t="shared" si="0"/>
        <v>2</v>
      </c>
      <c r="Q4">
        <f t="shared" si="0"/>
        <v>2</v>
      </c>
      <c r="R4">
        <f t="shared" si="0"/>
        <v>1</v>
      </c>
      <c r="S4">
        <f t="shared" si="0"/>
        <v>2</v>
      </c>
      <c r="T4">
        <f t="shared" si="0"/>
        <v>2</v>
      </c>
      <c r="U4">
        <f t="shared" si="0"/>
        <v>3</v>
      </c>
      <c r="V4">
        <f t="shared" si="0"/>
        <v>2</v>
      </c>
      <c r="W4">
        <f t="shared" si="0"/>
        <v>2</v>
      </c>
      <c r="X4">
        <f t="shared" si="0"/>
        <v>1</v>
      </c>
      <c r="Y4">
        <f t="shared" si="0"/>
        <v>2</v>
      </c>
      <c r="Z4">
        <f t="shared" si="0"/>
        <v>2</v>
      </c>
      <c r="AA4">
        <f t="shared" si="0"/>
        <v>2</v>
      </c>
      <c r="AB4">
        <f t="shared" si="0"/>
        <v>2</v>
      </c>
      <c r="AC4">
        <f t="shared" si="0"/>
        <v>3</v>
      </c>
      <c r="AD4">
        <f t="shared" si="0"/>
        <v>3</v>
      </c>
      <c r="AE4">
        <f t="shared" si="0"/>
        <v>1</v>
      </c>
      <c r="AF4">
        <f t="shared" si="0"/>
        <v>8</v>
      </c>
      <c r="AG4">
        <f t="shared" si="0"/>
        <v>1</v>
      </c>
      <c r="AH4">
        <f t="shared" si="0"/>
        <v>2</v>
      </c>
      <c r="AI4">
        <f t="shared" si="0"/>
        <v>2</v>
      </c>
      <c r="AJ4">
        <f t="shared" si="0"/>
        <v>4</v>
      </c>
      <c r="AK4">
        <f t="shared" si="0"/>
        <v>2</v>
      </c>
      <c r="AL4">
        <f t="shared" si="0"/>
        <v>2</v>
      </c>
      <c r="AM4">
        <f t="shared" si="0"/>
        <v>4</v>
      </c>
      <c r="AN4">
        <f t="shared" si="0"/>
        <v>2</v>
      </c>
      <c r="AO4">
        <f t="shared" si="0"/>
        <v>2</v>
      </c>
      <c r="AP4">
        <f t="shared" si="0"/>
        <v>1</v>
      </c>
      <c r="AQ4">
        <f t="shared" si="0"/>
        <v>2</v>
      </c>
      <c r="AR4">
        <f t="shared" si="0"/>
        <v>2</v>
      </c>
      <c r="AS4">
        <f t="shared" si="0"/>
        <v>1</v>
      </c>
      <c r="AT4">
        <f t="shared" si="0"/>
        <v>2</v>
      </c>
      <c r="AU4">
        <f t="shared" si="0"/>
        <v>3</v>
      </c>
    </row>
    <row r="5" spans="1:47" s="3" customFormat="1" x14ac:dyDescent="0.2">
      <c r="A5" s="21" t="s">
        <v>40</v>
      </c>
      <c r="B5" s="3" t="s">
        <v>489</v>
      </c>
      <c r="C5" s="3" t="s">
        <v>489</v>
      </c>
      <c r="D5" s="3" t="s">
        <v>489</v>
      </c>
      <c r="E5" s="3" t="s">
        <v>489</v>
      </c>
      <c r="F5" s="3" t="s">
        <v>489</v>
      </c>
      <c r="G5" s="3" t="s">
        <v>489</v>
      </c>
      <c r="H5" s="3" t="s">
        <v>489</v>
      </c>
      <c r="I5" s="3" t="s">
        <v>489</v>
      </c>
      <c r="J5" s="3" t="s">
        <v>489</v>
      </c>
      <c r="K5" s="3" t="s">
        <v>489</v>
      </c>
      <c r="L5" s="3" t="s">
        <v>489</v>
      </c>
      <c r="M5" s="3" t="s">
        <v>489</v>
      </c>
      <c r="N5" s="3" t="s">
        <v>489</v>
      </c>
      <c r="O5" s="3" t="s">
        <v>489</v>
      </c>
      <c r="P5" s="3" t="s">
        <v>489</v>
      </c>
      <c r="Q5" s="3" t="s">
        <v>489</v>
      </c>
      <c r="R5" s="3" t="s">
        <v>489</v>
      </c>
      <c r="S5" s="3" t="s">
        <v>489</v>
      </c>
      <c r="T5" s="3" t="s">
        <v>489</v>
      </c>
      <c r="U5" s="3" t="s">
        <v>489</v>
      </c>
      <c r="V5" s="3" t="s">
        <v>489</v>
      </c>
      <c r="W5" s="3" t="s">
        <v>489</v>
      </c>
      <c r="X5" s="3" t="s">
        <v>489</v>
      </c>
      <c r="Y5" s="3" t="s">
        <v>489</v>
      </c>
      <c r="Z5" s="3" t="s">
        <v>489</v>
      </c>
      <c r="AA5" s="3" t="s">
        <v>489</v>
      </c>
      <c r="AB5" s="3" t="s">
        <v>489</v>
      </c>
      <c r="AC5" s="3" t="s">
        <v>489</v>
      </c>
      <c r="AD5" s="3" t="s">
        <v>489</v>
      </c>
      <c r="AE5" s="3" t="s">
        <v>489</v>
      </c>
      <c r="AF5" s="3" t="s">
        <v>489</v>
      </c>
      <c r="AG5" s="3" t="s">
        <v>489</v>
      </c>
      <c r="AH5" s="3" t="s">
        <v>489</v>
      </c>
      <c r="AI5" s="3" t="s">
        <v>489</v>
      </c>
      <c r="AJ5" s="3" t="s">
        <v>489</v>
      </c>
      <c r="AK5" s="3" t="s">
        <v>489</v>
      </c>
      <c r="AL5" s="3" t="s">
        <v>489</v>
      </c>
      <c r="AM5" s="3" t="s">
        <v>489</v>
      </c>
      <c r="AN5" s="3" t="s">
        <v>489</v>
      </c>
      <c r="AO5" s="3" t="s">
        <v>489</v>
      </c>
      <c r="AP5" s="3" t="s">
        <v>489</v>
      </c>
      <c r="AQ5" s="3" t="s">
        <v>489</v>
      </c>
      <c r="AR5" s="3" t="s">
        <v>489</v>
      </c>
      <c r="AS5" s="3" t="s">
        <v>489</v>
      </c>
      <c r="AT5" s="3" t="s">
        <v>489</v>
      </c>
      <c r="AU5" s="3" t="s">
        <v>489</v>
      </c>
    </row>
    <row r="6" spans="1:47" s="3" customFormat="1" x14ac:dyDescent="0.2">
      <c r="A6" s="21" t="s">
        <v>18</v>
      </c>
      <c r="B6" s="3" t="s">
        <v>155</v>
      </c>
      <c r="C6" s="3" t="s">
        <v>155</v>
      </c>
      <c r="D6" s="3" t="s">
        <v>155</v>
      </c>
      <c r="E6" s="3" t="s">
        <v>155</v>
      </c>
      <c r="F6" s="3" t="s">
        <v>155</v>
      </c>
      <c r="G6" s="3" t="s">
        <v>155</v>
      </c>
      <c r="H6" s="3" t="s">
        <v>51</v>
      </c>
      <c r="I6" s="3" t="s">
        <v>51</v>
      </c>
      <c r="J6" s="3" t="s">
        <v>51</v>
      </c>
      <c r="K6" s="3" t="s">
        <v>51</v>
      </c>
      <c r="L6" s="3" t="s">
        <v>223</v>
      </c>
      <c r="M6" s="3" t="s">
        <v>223</v>
      </c>
      <c r="N6" s="3" t="s">
        <v>223</v>
      </c>
      <c r="O6" s="3" t="s">
        <v>223</v>
      </c>
      <c r="P6" s="3" t="s">
        <v>223</v>
      </c>
      <c r="Q6" s="3" t="s">
        <v>223</v>
      </c>
      <c r="R6" s="3" t="s">
        <v>333</v>
      </c>
      <c r="S6" s="3" t="s">
        <v>333</v>
      </c>
      <c r="T6" s="3" t="s">
        <v>333</v>
      </c>
      <c r="U6" s="3" t="s">
        <v>333</v>
      </c>
      <c r="V6" s="3" t="s">
        <v>333</v>
      </c>
      <c r="W6" s="3" t="s">
        <v>333</v>
      </c>
      <c r="X6" s="3" t="s">
        <v>179</v>
      </c>
      <c r="Y6" s="3" t="s">
        <v>179</v>
      </c>
      <c r="Z6" s="3" t="s">
        <v>179</v>
      </c>
      <c r="AA6" s="3" t="s">
        <v>179</v>
      </c>
      <c r="AB6" s="3" t="s">
        <v>179</v>
      </c>
      <c r="AC6" s="3" t="s">
        <v>179</v>
      </c>
      <c r="AD6" s="3" t="s">
        <v>179</v>
      </c>
      <c r="AE6" s="3" t="s">
        <v>179</v>
      </c>
      <c r="AF6" s="3" t="s">
        <v>179</v>
      </c>
      <c r="AG6" s="3" t="s">
        <v>179</v>
      </c>
      <c r="AH6" s="3" t="s">
        <v>179</v>
      </c>
      <c r="AI6" s="3" t="s">
        <v>179</v>
      </c>
      <c r="AJ6" s="3" t="s">
        <v>179</v>
      </c>
      <c r="AK6" s="3" t="s">
        <v>179</v>
      </c>
      <c r="AL6" s="3" t="s">
        <v>179</v>
      </c>
      <c r="AM6" s="3" t="s">
        <v>179</v>
      </c>
      <c r="AN6" s="3" t="s">
        <v>179</v>
      </c>
      <c r="AO6" s="3" t="s">
        <v>179</v>
      </c>
      <c r="AP6" s="3" t="s">
        <v>343</v>
      </c>
      <c r="AQ6" s="3" t="s">
        <v>343</v>
      </c>
      <c r="AR6" s="3" t="s">
        <v>343</v>
      </c>
      <c r="AS6" s="3" t="s">
        <v>343</v>
      </c>
      <c r="AT6" s="3" t="s">
        <v>343</v>
      </c>
      <c r="AU6" s="3" t="s">
        <v>343</v>
      </c>
    </row>
    <row r="7" spans="1:47" s="3" customFormat="1" x14ac:dyDescent="0.2">
      <c r="A7" s="21" t="s">
        <v>19</v>
      </c>
      <c r="B7" s="3" t="s">
        <v>85</v>
      </c>
      <c r="C7" s="3" t="s">
        <v>85</v>
      </c>
      <c r="D7" s="3" t="s">
        <v>85</v>
      </c>
      <c r="E7" s="3" t="s">
        <v>85</v>
      </c>
      <c r="F7" s="3" t="s">
        <v>85</v>
      </c>
      <c r="G7" s="3" t="s">
        <v>85</v>
      </c>
      <c r="H7" s="3" t="s">
        <v>500</v>
      </c>
      <c r="I7" s="3" t="s">
        <v>500</v>
      </c>
      <c r="J7" s="3" t="s">
        <v>500</v>
      </c>
      <c r="K7" s="3" t="s">
        <v>500</v>
      </c>
      <c r="L7" s="3" t="s">
        <v>509</v>
      </c>
      <c r="M7" s="3" t="s">
        <v>509</v>
      </c>
      <c r="N7" s="3" t="s">
        <v>509</v>
      </c>
      <c r="O7" s="3" t="s">
        <v>509</v>
      </c>
      <c r="P7" s="3" t="s">
        <v>509</v>
      </c>
      <c r="Q7" s="3" t="s">
        <v>509</v>
      </c>
      <c r="R7" s="3" t="s">
        <v>521</v>
      </c>
      <c r="S7" s="3" t="s">
        <v>521</v>
      </c>
      <c r="T7" s="3" t="s">
        <v>521</v>
      </c>
      <c r="U7" s="3" t="s">
        <v>521</v>
      </c>
      <c r="V7" s="3" t="s">
        <v>521</v>
      </c>
      <c r="W7" s="3" t="s">
        <v>521</v>
      </c>
      <c r="X7" s="3" t="s">
        <v>525</v>
      </c>
      <c r="Y7" s="3" t="s">
        <v>525</v>
      </c>
      <c r="Z7" s="3" t="s">
        <v>525</v>
      </c>
      <c r="AA7" s="3" t="s">
        <v>525</v>
      </c>
      <c r="AB7" s="3" t="s">
        <v>525</v>
      </c>
      <c r="AC7" s="3" t="s">
        <v>525</v>
      </c>
      <c r="AD7" s="3" t="s">
        <v>525</v>
      </c>
      <c r="AE7" s="3" t="s">
        <v>525</v>
      </c>
      <c r="AF7" s="3" t="s">
        <v>525</v>
      </c>
      <c r="AG7" s="3" t="s">
        <v>546</v>
      </c>
      <c r="AH7" s="3" t="s">
        <v>546</v>
      </c>
      <c r="AI7" s="3" t="s">
        <v>546</v>
      </c>
      <c r="AJ7" s="3" t="s">
        <v>546</v>
      </c>
      <c r="AK7" s="3" t="s">
        <v>546</v>
      </c>
      <c r="AL7" s="3" t="s">
        <v>546</v>
      </c>
      <c r="AM7" s="3" t="s">
        <v>546</v>
      </c>
      <c r="AN7" s="3" t="s">
        <v>546</v>
      </c>
      <c r="AO7" s="3" t="s">
        <v>546</v>
      </c>
      <c r="AP7" s="3" t="s">
        <v>562</v>
      </c>
      <c r="AQ7" s="3" t="s">
        <v>562</v>
      </c>
      <c r="AR7" s="3" t="s">
        <v>562</v>
      </c>
      <c r="AS7" s="3" t="s">
        <v>562</v>
      </c>
      <c r="AT7" s="3" t="s">
        <v>562</v>
      </c>
      <c r="AU7" s="3" t="s">
        <v>562</v>
      </c>
    </row>
    <row r="8" spans="1:47" s="3" customFormat="1" x14ac:dyDescent="0.2">
      <c r="A8" s="21" t="s">
        <v>20</v>
      </c>
      <c r="B8" s="3">
        <v>1</v>
      </c>
      <c r="C8" s="3">
        <v>1</v>
      </c>
      <c r="D8" s="3">
        <v>1</v>
      </c>
      <c r="E8" s="3">
        <v>1</v>
      </c>
      <c r="F8" s="3">
        <v>1</v>
      </c>
      <c r="G8" s="3">
        <v>1</v>
      </c>
      <c r="H8" s="3">
        <v>2</v>
      </c>
      <c r="I8" s="3">
        <v>2</v>
      </c>
      <c r="J8" s="3">
        <v>2</v>
      </c>
      <c r="K8" s="3">
        <v>2</v>
      </c>
      <c r="L8" s="3">
        <v>3</v>
      </c>
      <c r="M8" s="3">
        <v>3</v>
      </c>
      <c r="N8" s="3">
        <v>3</v>
      </c>
      <c r="O8" s="3">
        <v>3</v>
      </c>
      <c r="P8" s="3">
        <v>3</v>
      </c>
      <c r="Q8" s="3">
        <v>3</v>
      </c>
      <c r="R8" s="3">
        <v>4</v>
      </c>
      <c r="S8" s="3">
        <v>4</v>
      </c>
      <c r="T8" s="3">
        <v>4</v>
      </c>
      <c r="U8" s="3">
        <v>4</v>
      </c>
      <c r="V8" s="3">
        <v>4</v>
      </c>
      <c r="W8" s="3">
        <v>4</v>
      </c>
      <c r="X8" s="3">
        <v>5</v>
      </c>
      <c r="Y8" s="3">
        <v>5</v>
      </c>
      <c r="Z8" s="3">
        <v>5</v>
      </c>
      <c r="AA8" s="3">
        <v>5</v>
      </c>
      <c r="AB8" s="3">
        <v>5</v>
      </c>
      <c r="AC8" s="3">
        <v>5</v>
      </c>
      <c r="AD8" s="3">
        <v>5</v>
      </c>
      <c r="AE8" s="3">
        <v>5</v>
      </c>
      <c r="AF8" s="3">
        <v>5</v>
      </c>
      <c r="AG8" s="3">
        <v>6</v>
      </c>
      <c r="AH8" s="3">
        <v>6</v>
      </c>
      <c r="AI8" s="3">
        <v>6</v>
      </c>
      <c r="AJ8" s="3">
        <v>6</v>
      </c>
      <c r="AK8" s="3">
        <v>6</v>
      </c>
      <c r="AL8" s="3">
        <v>6</v>
      </c>
      <c r="AM8" s="3">
        <v>6</v>
      </c>
      <c r="AN8" s="3">
        <v>6</v>
      </c>
      <c r="AO8" s="3">
        <v>6</v>
      </c>
      <c r="AP8" s="3">
        <v>7</v>
      </c>
      <c r="AQ8" s="3">
        <v>7</v>
      </c>
      <c r="AR8" s="3">
        <v>7</v>
      </c>
      <c r="AS8" s="3">
        <v>7</v>
      </c>
      <c r="AT8" s="3">
        <v>7</v>
      </c>
      <c r="AU8" s="3">
        <v>7</v>
      </c>
    </row>
    <row r="9" spans="1:47" s="3" customFormat="1" x14ac:dyDescent="0.2">
      <c r="A9" s="21" t="s">
        <v>21</v>
      </c>
      <c r="B9" s="3">
        <v>1</v>
      </c>
      <c r="C9" s="3">
        <v>2</v>
      </c>
      <c r="D9" s="3">
        <v>3</v>
      </c>
      <c r="E9" s="3">
        <v>4</v>
      </c>
      <c r="F9" s="3">
        <v>5</v>
      </c>
      <c r="G9" s="3">
        <v>6</v>
      </c>
      <c r="H9" s="3">
        <v>1</v>
      </c>
      <c r="I9" s="3">
        <v>2</v>
      </c>
      <c r="J9" s="3">
        <v>3</v>
      </c>
      <c r="K9" s="3">
        <v>4</v>
      </c>
      <c r="L9" s="3">
        <v>1</v>
      </c>
      <c r="M9" s="3">
        <v>2</v>
      </c>
      <c r="N9" s="3">
        <v>3</v>
      </c>
      <c r="O9" s="3">
        <v>4</v>
      </c>
      <c r="P9" s="3">
        <v>5</v>
      </c>
      <c r="Q9" s="3">
        <v>6</v>
      </c>
      <c r="R9" s="3">
        <v>1</v>
      </c>
      <c r="S9" s="3">
        <v>2</v>
      </c>
      <c r="T9" s="3">
        <v>3</v>
      </c>
      <c r="U9" s="3">
        <v>4</v>
      </c>
      <c r="V9" s="3">
        <v>5</v>
      </c>
      <c r="W9" s="3">
        <v>6</v>
      </c>
      <c r="X9" s="3">
        <v>1</v>
      </c>
      <c r="Y9" s="3">
        <v>2</v>
      </c>
      <c r="Z9" s="3">
        <v>3</v>
      </c>
      <c r="AA9" s="3">
        <v>4</v>
      </c>
      <c r="AB9" s="3">
        <v>5</v>
      </c>
      <c r="AC9" s="3">
        <v>6</v>
      </c>
      <c r="AD9" s="3">
        <v>7</v>
      </c>
      <c r="AE9" s="3">
        <v>8</v>
      </c>
      <c r="AF9" s="3">
        <v>9</v>
      </c>
      <c r="AG9" s="3">
        <v>1</v>
      </c>
      <c r="AH9" s="3">
        <v>2</v>
      </c>
      <c r="AI9" s="3">
        <v>3</v>
      </c>
      <c r="AJ9" s="3">
        <v>4</v>
      </c>
      <c r="AK9" s="3">
        <v>5</v>
      </c>
      <c r="AL9" s="3">
        <v>6</v>
      </c>
      <c r="AM9" s="3">
        <v>7</v>
      </c>
      <c r="AN9" s="3">
        <v>8</v>
      </c>
      <c r="AO9" s="3">
        <v>9</v>
      </c>
      <c r="AP9" s="3">
        <v>1</v>
      </c>
      <c r="AQ9" s="3">
        <v>2</v>
      </c>
      <c r="AR9" s="3">
        <v>3</v>
      </c>
      <c r="AS9" s="3">
        <v>4</v>
      </c>
      <c r="AT9" s="3">
        <v>5</v>
      </c>
      <c r="AU9" s="3">
        <v>6</v>
      </c>
    </row>
    <row r="10" spans="1:47" s="3" customFormat="1" x14ac:dyDescent="0.2">
      <c r="A10" s="21" t="s">
        <v>22</v>
      </c>
      <c r="B10" s="3" t="s">
        <v>93</v>
      </c>
      <c r="C10" s="3" t="s">
        <v>492</v>
      </c>
      <c r="D10" s="3" t="s">
        <v>495</v>
      </c>
      <c r="E10" s="3" t="s">
        <v>580</v>
      </c>
      <c r="F10" s="3" t="s">
        <v>496</v>
      </c>
      <c r="G10" s="3" t="s">
        <v>497</v>
      </c>
      <c r="H10" s="3" t="s">
        <v>501</v>
      </c>
      <c r="I10" s="3" t="s">
        <v>502</v>
      </c>
      <c r="J10" s="3" t="s">
        <v>502</v>
      </c>
      <c r="K10" s="3" t="s">
        <v>502</v>
      </c>
      <c r="L10" s="3" t="s">
        <v>93</v>
      </c>
      <c r="M10" s="3" t="s">
        <v>581</v>
      </c>
      <c r="N10" s="3" t="s">
        <v>510</v>
      </c>
      <c r="O10" s="3" t="s">
        <v>511</v>
      </c>
      <c r="P10" s="3" t="s">
        <v>515</v>
      </c>
      <c r="Q10" s="3" t="s">
        <v>518</v>
      </c>
      <c r="R10" s="3" t="s">
        <v>93</v>
      </c>
      <c r="S10" s="3" t="s">
        <v>523</v>
      </c>
      <c r="T10" s="3" t="s">
        <v>524</v>
      </c>
      <c r="U10" s="3" t="s">
        <v>511</v>
      </c>
      <c r="V10" s="3" t="s">
        <v>515</v>
      </c>
      <c r="W10" s="3" t="s">
        <v>518</v>
      </c>
      <c r="X10" s="3" t="s">
        <v>522</v>
      </c>
      <c r="Y10" s="3" t="s">
        <v>526</v>
      </c>
      <c r="Z10" s="3" t="s">
        <v>527</v>
      </c>
      <c r="AA10" s="3" t="s">
        <v>528</v>
      </c>
      <c r="AB10" s="3" t="s">
        <v>529</v>
      </c>
      <c r="AC10" s="3" t="s">
        <v>530</v>
      </c>
      <c r="AD10" s="3" t="s">
        <v>534</v>
      </c>
      <c r="AE10" s="3" t="s">
        <v>537</v>
      </c>
      <c r="AF10" s="3" t="s">
        <v>538</v>
      </c>
      <c r="AG10" s="3" t="s">
        <v>522</v>
      </c>
      <c r="AH10" s="3" t="s">
        <v>547</v>
      </c>
      <c r="AI10" s="3" t="s">
        <v>548</v>
      </c>
      <c r="AJ10" s="3" t="s">
        <v>549</v>
      </c>
      <c r="AK10" s="3" t="s">
        <v>554</v>
      </c>
      <c r="AL10" s="3" t="s">
        <v>555</v>
      </c>
      <c r="AM10" s="3" t="s">
        <v>582</v>
      </c>
      <c r="AN10" s="3" t="s">
        <v>560</v>
      </c>
      <c r="AO10" s="3" t="s">
        <v>561</v>
      </c>
      <c r="AP10" s="3" t="s">
        <v>522</v>
      </c>
      <c r="AQ10" s="3" t="s">
        <v>583</v>
      </c>
      <c r="AR10" s="3" t="s">
        <v>564</v>
      </c>
      <c r="AS10" s="3" t="s">
        <v>567</v>
      </c>
      <c r="AT10" s="3" t="s">
        <v>568</v>
      </c>
      <c r="AU10" s="3" t="s">
        <v>569</v>
      </c>
    </row>
    <row r="11" spans="1:47" s="3" customFormat="1" x14ac:dyDescent="0.2">
      <c r="A11" s="21" t="s">
        <v>38</v>
      </c>
      <c r="B11" s="3" t="s">
        <v>491</v>
      </c>
      <c r="C11" s="3" t="s">
        <v>493</v>
      </c>
      <c r="D11" s="3" t="s">
        <v>493</v>
      </c>
      <c r="E11" s="3" t="s">
        <v>493</v>
      </c>
      <c r="F11" s="3" t="s">
        <v>491</v>
      </c>
      <c r="G11" s="3" t="s">
        <v>498</v>
      </c>
      <c r="H11" s="3" t="s">
        <v>491</v>
      </c>
      <c r="I11" s="3" t="s">
        <v>503</v>
      </c>
      <c r="J11" s="3" t="s">
        <v>493</v>
      </c>
      <c r="K11" s="3" t="s">
        <v>507</v>
      </c>
      <c r="L11" s="3" t="s">
        <v>491</v>
      </c>
      <c r="M11" s="3" t="s">
        <v>493</v>
      </c>
      <c r="N11" s="3" t="s">
        <v>493</v>
      </c>
      <c r="O11" s="3" t="s">
        <v>512</v>
      </c>
      <c r="P11" s="3" t="s">
        <v>516</v>
      </c>
      <c r="Q11" s="3" t="s">
        <v>519</v>
      </c>
      <c r="R11" s="3" t="s">
        <v>491</v>
      </c>
      <c r="S11" s="3" t="s">
        <v>493</v>
      </c>
      <c r="T11" s="3" t="s">
        <v>493</v>
      </c>
      <c r="U11" s="3" t="s">
        <v>512</v>
      </c>
      <c r="V11" s="3" t="s">
        <v>516</v>
      </c>
      <c r="W11" s="3" t="s">
        <v>519</v>
      </c>
      <c r="X11" s="3" t="s">
        <v>491</v>
      </c>
      <c r="Y11" s="3" t="s">
        <v>493</v>
      </c>
      <c r="Z11" s="3" t="s">
        <v>493</v>
      </c>
      <c r="AA11" s="3" t="s">
        <v>493</v>
      </c>
      <c r="AB11" s="3" t="s">
        <v>493</v>
      </c>
      <c r="AC11" s="3" t="s">
        <v>531</v>
      </c>
      <c r="AD11" s="3" t="s">
        <v>535</v>
      </c>
      <c r="AE11" s="3" t="s">
        <v>491</v>
      </c>
      <c r="AF11" s="3" t="s">
        <v>539</v>
      </c>
      <c r="AG11" s="3" t="s">
        <v>491</v>
      </c>
      <c r="AH11" s="3" t="s">
        <v>493</v>
      </c>
      <c r="AI11" s="3" t="s">
        <v>493</v>
      </c>
      <c r="AJ11" s="3" t="s">
        <v>550</v>
      </c>
      <c r="AK11" s="3" t="s">
        <v>493</v>
      </c>
      <c r="AL11" s="3" t="s">
        <v>493</v>
      </c>
      <c r="AM11" s="3" t="s">
        <v>556</v>
      </c>
      <c r="AN11" s="3" t="s">
        <v>493</v>
      </c>
      <c r="AO11" s="3" t="s">
        <v>493</v>
      </c>
      <c r="AP11" s="3" t="s">
        <v>491</v>
      </c>
      <c r="AQ11" s="3" t="s">
        <v>563</v>
      </c>
      <c r="AR11" s="3" t="s">
        <v>565</v>
      </c>
      <c r="AS11" s="3" t="s">
        <v>491</v>
      </c>
      <c r="AT11" s="3" t="s">
        <v>516</v>
      </c>
      <c r="AU11" s="3" t="s">
        <v>570</v>
      </c>
    </row>
    <row r="12" spans="1:47" s="3" customFormat="1" x14ac:dyDescent="0.2">
      <c r="A12" s="22"/>
      <c r="C12" s="3" t="s">
        <v>494</v>
      </c>
      <c r="D12" s="3" t="s">
        <v>494</v>
      </c>
      <c r="E12" s="3" t="s">
        <v>494</v>
      </c>
      <c r="G12" s="3" t="s">
        <v>499</v>
      </c>
      <c r="I12" s="3" t="s">
        <v>504</v>
      </c>
      <c r="J12" s="3" t="s">
        <v>494</v>
      </c>
      <c r="K12" s="3" t="s">
        <v>508</v>
      </c>
      <c r="M12" s="3" t="s">
        <v>494</v>
      </c>
      <c r="N12" s="3" t="s">
        <v>494</v>
      </c>
      <c r="O12" s="3" t="s">
        <v>513</v>
      </c>
      <c r="P12" s="3" t="s">
        <v>517</v>
      </c>
      <c r="Q12" s="3" t="s">
        <v>520</v>
      </c>
      <c r="S12" s="3" t="s">
        <v>494</v>
      </c>
      <c r="T12" s="3" t="s">
        <v>494</v>
      </c>
      <c r="U12" s="3" t="s">
        <v>513</v>
      </c>
      <c r="V12" s="3" t="s">
        <v>517</v>
      </c>
      <c r="W12" s="3" t="s">
        <v>520</v>
      </c>
      <c r="Y12" s="3" t="s">
        <v>494</v>
      </c>
      <c r="Z12" s="3" t="s">
        <v>494</v>
      </c>
      <c r="AA12" s="3" t="s">
        <v>494</v>
      </c>
      <c r="AB12" s="3" t="s">
        <v>494</v>
      </c>
      <c r="AC12" s="3" t="s">
        <v>532</v>
      </c>
      <c r="AD12" s="3" t="s">
        <v>536</v>
      </c>
      <c r="AF12" s="3" t="s">
        <v>540</v>
      </c>
      <c r="AH12" s="3" t="s">
        <v>494</v>
      </c>
      <c r="AI12" s="3" t="s">
        <v>494</v>
      </c>
      <c r="AJ12" s="3" t="s">
        <v>551</v>
      </c>
      <c r="AK12" s="3" t="s">
        <v>494</v>
      </c>
      <c r="AL12" s="3" t="s">
        <v>494</v>
      </c>
      <c r="AM12" s="3" t="s">
        <v>557</v>
      </c>
      <c r="AN12" s="3" t="s">
        <v>494</v>
      </c>
      <c r="AO12" s="3" t="s">
        <v>494</v>
      </c>
      <c r="AQ12" s="3" t="s">
        <v>533</v>
      </c>
      <c r="AR12" s="3" t="s">
        <v>566</v>
      </c>
      <c r="AT12" s="3" t="s">
        <v>517</v>
      </c>
      <c r="AU12" s="3" t="s">
        <v>571</v>
      </c>
    </row>
    <row r="13" spans="1:47" s="3" customFormat="1" x14ac:dyDescent="0.2">
      <c r="A13" s="22"/>
      <c r="I13" s="3" t="s">
        <v>505</v>
      </c>
      <c r="O13" s="3" t="s">
        <v>514</v>
      </c>
      <c r="U13" s="3" t="s">
        <v>514</v>
      </c>
      <c r="AC13" s="3" t="s">
        <v>533</v>
      </c>
      <c r="AD13" s="3" t="s">
        <v>513</v>
      </c>
      <c r="AF13" s="3" t="s">
        <v>541</v>
      </c>
      <c r="AJ13" s="3" t="s">
        <v>552</v>
      </c>
      <c r="AM13" s="3" t="s">
        <v>558</v>
      </c>
      <c r="AU13" s="3" t="s">
        <v>513</v>
      </c>
    </row>
    <row r="14" spans="1:47" s="3" customFormat="1" x14ac:dyDescent="0.2">
      <c r="A14" s="22"/>
      <c r="I14" s="3" t="s">
        <v>506</v>
      </c>
      <c r="AF14" s="3" t="s">
        <v>542</v>
      </c>
      <c r="AJ14" s="3" t="s">
        <v>553</v>
      </c>
      <c r="AM14" s="3" t="s">
        <v>559</v>
      </c>
    </row>
    <row r="15" spans="1:47" s="3" customFormat="1" x14ac:dyDescent="0.2">
      <c r="A15" s="22"/>
      <c r="AF15" s="3" t="s">
        <v>543</v>
      </c>
    </row>
    <row r="16" spans="1:47" s="3" customFormat="1" x14ac:dyDescent="0.2">
      <c r="A16" s="22"/>
      <c r="AF16" s="3" t="s">
        <v>544</v>
      </c>
    </row>
    <row r="17" spans="1:32" s="3" customFormat="1" x14ac:dyDescent="0.2">
      <c r="A17" s="22"/>
      <c r="AF17" s="3" t="s">
        <v>533</v>
      </c>
    </row>
    <row r="18" spans="1:32" s="3" customFormat="1" x14ac:dyDescent="0.2">
      <c r="A18" s="22"/>
      <c r="AF18" s="3" t="s">
        <v>545</v>
      </c>
    </row>
    <row r="19" spans="1:32" s="3" customFormat="1" x14ac:dyDescent="0.2">
      <c r="A19" s="22"/>
    </row>
    <row r="20" spans="1:32" s="3" customFormat="1" x14ac:dyDescent="0.2">
      <c r="A20" s="22"/>
    </row>
    <row r="21" spans="1:32" s="3" customFormat="1" x14ac:dyDescent="0.2">
      <c r="A21" s="22"/>
    </row>
    <row r="22" spans="1:32" s="3" customFormat="1" x14ac:dyDescent="0.2">
      <c r="A22" s="22"/>
    </row>
    <row r="23" spans="1:32" s="3" customFormat="1" x14ac:dyDescent="0.2">
      <c r="A23" s="22"/>
    </row>
    <row r="24" spans="1:32" s="3" customFormat="1" x14ac:dyDescent="0.2">
      <c r="A24" s="22"/>
    </row>
    <row r="25" spans="1:32" s="3" customFormat="1" x14ac:dyDescent="0.2">
      <c r="A25" s="22"/>
    </row>
    <row r="26" spans="1:32" s="3" customFormat="1" x14ac:dyDescent="0.2">
      <c r="A26" s="22"/>
    </row>
    <row r="27" spans="1:32" s="3" customFormat="1" x14ac:dyDescent="0.2">
      <c r="A27" s="22"/>
    </row>
    <row r="28" spans="1:32" s="3" customFormat="1" x14ac:dyDescent="0.2">
      <c r="A28" s="22"/>
    </row>
    <row r="29" spans="1:32" s="3" customFormat="1" x14ac:dyDescent="0.2">
      <c r="A29" s="22"/>
    </row>
    <row r="30" spans="1:32" s="3" customFormat="1" x14ac:dyDescent="0.2">
      <c r="A30" s="22"/>
    </row>
    <row r="31" spans="1:32" s="3" customFormat="1" x14ac:dyDescent="0.2">
      <c r="A31" s="22"/>
    </row>
    <row r="32" spans="1:32" s="3" customFormat="1" x14ac:dyDescent="0.2">
      <c r="A32" s="22"/>
    </row>
    <row r="33" spans="1:1" s="3" customFormat="1" x14ac:dyDescent="0.2">
      <c r="A33" s="22"/>
    </row>
    <row r="34" spans="1:1" s="3" customFormat="1" x14ac:dyDescent="0.2">
      <c r="A34" s="22"/>
    </row>
    <row r="35" spans="1:1" s="3" customFormat="1" x14ac:dyDescent="0.2">
      <c r="A35" s="22"/>
    </row>
    <row r="36" spans="1:1" s="3" customFormat="1" x14ac:dyDescent="0.2">
      <c r="A36" s="22"/>
    </row>
    <row r="37" spans="1:1" s="3" customFormat="1" x14ac:dyDescent="0.2">
      <c r="A37" s="22"/>
    </row>
    <row r="38" spans="1:1" s="3" customFormat="1" x14ac:dyDescent="0.2">
      <c r="A38" s="22"/>
    </row>
    <row r="39" spans="1:1" s="3" customFormat="1" x14ac:dyDescent="0.2">
      <c r="A39" s="22"/>
    </row>
    <row r="40" spans="1:1" s="3" customFormat="1" x14ac:dyDescent="0.2">
      <c r="A40" s="22"/>
    </row>
    <row r="41" spans="1:1" s="3" customFormat="1" x14ac:dyDescent="0.2">
      <c r="A41" s="22"/>
    </row>
    <row r="42" spans="1:1" s="3" customFormat="1" x14ac:dyDescent="0.2">
      <c r="A42" s="22"/>
    </row>
    <row r="43" spans="1:1" s="3" customFormat="1" x14ac:dyDescent="0.2">
      <c r="A43" s="22"/>
    </row>
    <row r="44" spans="1:1" s="3" customFormat="1" x14ac:dyDescent="0.2">
      <c r="A44" s="22"/>
    </row>
    <row r="45" spans="1:1" s="3" customFormat="1" x14ac:dyDescent="0.2">
      <c r="A45" s="22"/>
    </row>
    <row r="46" spans="1:1" s="3" customFormat="1" x14ac:dyDescent="0.2">
      <c r="A46" s="22"/>
    </row>
    <row r="47" spans="1:1" s="3" customFormat="1" x14ac:dyDescent="0.2">
      <c r="A47" s="22"/>
    </row>
    <row r="48" spans="1:1" s="3" customFormat="1" x14ac:dyDescent="0.2">
      <c r="A48" s="22"/>
    </row>
    <row r="49" spans="1:1" s="3" customFormat="1" x14ac:dyDescent="0.2">
      <c r="A49" s="22"/>
    </row>
    <row r="50" spans="1:1" s="3" customFormat="1" x14ac:dyDescent="0.2">
      <c r="A50" s="22"/>
    </row>
    <row r="51" spans="1:1" s="3" customFormat="1" x14ac:dyDescent="0.2">
      <c r="A51" s="22"/>
    </row>
    <row r="52" spans="1:1" s="3" customFormat="1" x14ac:dyDescent="0.2">
      <c r="A52" s="22"/>
    </row>
    <row r="53" spans="1:1" s="3" customFormat="1" x14ac:dyDescent="0.2">
      <c r="A53" s="22"/>
    </row>
    <row r="54" spans="1:1" s="3" customFormat="1" x14ac:dyDescent="0.2">
      <c r="A54" s="22"/>
    </row>
    <row r="55" spans="1:1" s="3" customFormat="1" x14ac:dyDescent="0.2">
      <c r="A55" s="22"/>
    </row>
    <row r="56" spans="1:1" s="3" customFormat="1" x14ac:dyDescent="0.2">
      <c r="A56" s="22"/>
    </row>
    <row r="57" spans="1:1" s="3" customFormat="1" x14ac:dyDescent="0.2">
      <c r="A57" s="22"/>
    </row>
    <row r="58" spans="1:1" s="3" customFormat="1" x14ac:dyDescent="0.2">
      <c r="A58" s="22"/>
    </row>
    <row r="59" spans="1:1" s="3" customFormat="1" x14ac:dyDescent="0.2">
      <c r="A59" s="22"/>
    </row>
    <row r="60" spans="1:1" s="3" customFormat="1" x14ac:dyDescent="0.2">
      <c r="A60" s="22"/>
    </row>
    <row r="61" spans="1:1" s="3" customFormat="1" x14ac:dyDescent="0.2">
      <c r="A61" s="22"/>
    </row>
    <row r="62" spans="1:1" s="3" customFormat="1" x14ac:dyDescent="0.2">
      <c r="A62" s="22"/>
    </row>
    <row r="63" spans="1:1" s="3" customFormat="1" x14ac:dyDescent="0.2">
      <c r="A63" s="22"/>
    </row>
    <row r="64" spans="1:1" s="3" customFormat="1" x14ac:dyDescent="0.2">
      <c r="A64" s="22"/>
    </row>
    <row r="65" spans="1:1" s="3" customFormat="1" x14ac:dyDescent="0.2">
      <c r="A65" s="22"/>
    </row>
    <row r="66" spans="1:1" s="3" customFormat="1" x14ac:dyDescent="0.2">
      <c r="A66" s="22"/>
    </row>
    <row r="67" spans="1:1" s="3" customFormat="1" x14ac:dyDescent="0.2">
      <c r="A67" s="22"/>
    </row>
    <row r="68" spans="1:1" s="3" customFormat="1" x14ac:dyDescent="0.2">
      <c r="A68" s="22"/>
    </row>
    <row r="69" spans="1:1" s="3" customFormat="1" x14ac:dyDescent="0.2">
      <c r="A69" s="22"/>
    </row>
    <row r="70" spans="1:1" s="3" customFormat="1" x14ac:dyDescent="0.2">
      <c r="A70" s="22"/>
    </row>
    <row r="71" spans="1:1" s="3" customFormat="1" x14ac:dyDescent="0.2">
      <c r="A71" s="22"/>
    </row>
    <row r="72" spans="1:1" s="3" customFormat="1" x14ac:dyDescent="0.2">
      <c r="A72" s="22"/>
    </row>
    <row r="73" spans="1:1" s="3" customFormat="1" x14ac:dyDescent="0.2">
      <c r="A73" s="22"/>
    </row>
    <row r="74" spans="1:1" s="3" customFormat="1" x14ac:dyDescent="0.2">
      <c r="A74" s="22"/>
    </row>
    <row r="75" spans="1:1" s="3" customFormat="1" x14ac:dyDescent="0.2">
      <c r="A75" s="22"/>
    </row>
    <row r="76" spans="1:1" s="3" customFormat="1" x14ac:dyDescent="0.2">
      <c r="A76" s="22"/>
    </row>
    <row r="77" spans="1:1" s="3" customFormat="1" x14ac:dyDescent="0.2">
      <c r="A77" s="22"/>
    </row>
    <row r="78" spans="1:1" s="3" customFormat="1" x14ac:dyDescent="0.2">
      <c r="A78" s="22"/>
    </row>
    <row r="79" spans="1:1" s="3" customFormat="1" x14ac:dyDescent="0.2">
      <c r="A79" s="22"/>
    </row>
    <row r="80" spans="1:1" s="3" customFormat="1" x14ac:dyDescent="0.2">
      <c r="A80" s="22"/>
    </row>
    <row r="81" spans="1:1" s="3" customFormat="1" x14ac:dyDescent="0.2">
      <c r="A81" s="22"/>
    </row>
    <row r="82" spans="1:1" s="3" customFormat="1" x14ac:dyDescent="0.2">
      <c r="A82" s="22"/>
    </row>
    <row r="83" spans="1:1" s="3" customFormat="1" x14ac:dyDescent="0.2">
      <c r="A83" s="22"/>
    </row>
    <row r="84" spans="1:1" s="3" customFormat="1" x14ac:dyDescent="0.2">
      <c r="A84" s="22"/>
    </row>
    <row r="85" spans="1:1" s="3" customFormat="1" x14ac:dyDescent="0.2">
      <c r="A85" s="22"/>
    </row>
    <row r="86" spans="1:1" s="3" customFormat="1" x14ac:dyDescent="0.2">
      <c r="A86" s="22"/>
    </row>
    <row r="87" spans="1:1" s="3" customFormat="1" x14ac:dyDescent="0.2">
      <c r="A87" s="22"/>
    </row>
    <row r="88" spans="1:1" s="3" customFormat="1" x14ac:dyDescent="0.2">
      <c r="A88" s="22"/>
    </row>
    <row r="89" spans="1:1" s="3" customFormat="1" x14ac:dyDescent="0.2">
      <c r="A89" s="22"/>
    </row>
    <row r="90" spans="1:1" s="3" customFormat="1" x14ac:dyDescent="0.2">
      <c r="A90" s="22"/>
    </row>
    <row r="91" spans="1:1" s="3" customFormat="1" x14ac:dyDescent="0.2">
      <c r="A91" s="22"/>
    </row>
    <row r="92" spans="1:1" s="3" customFormat="1" x14ac:dyDescent="0.2">
      <c r="A92" s="22"/>
    </row>
    <row r="93" spans="1:1" s="3" customFormat="1" x14ac:dyDescent="0.2">
      <c r="A93" s="22"/>
    </row>
    <row r="94" spans="1:1" s="3" customFormat="1" x14ac:dyDescent="0.2">
      <c r="A94" s="22"/>
    </row>
    <row r="95" spans="1:1" s="3" customFormat="1" x14ac:dyDescent="0.2">
      <c r="A95" s="22"/>
    </row>
    <row r="96" spans="1:1" s="3" customFormat="1" x14ac:dyDescent="0.2">
      <c r="A96" s="22"/>
    </row>
    <row r="97" spans="1:1" s="3" customFormat="1" x14ac:dyDescent="0.2">
      <c r="A97" s="22"/>
    </row>
    <row r="98" spans="1:1" s="3" customFormat="1" x14ac:dyDescent="0.2">
      <c r="A98" s="22"/>
    </row>
    <row r="99" spans="1:1" s="3" customFormat="1" x14ac:dyDescent="0.2">
      <c r="A99" s="22"/>
    </row>
    <row r="100" spans="1:1" s="3" customFormat="1" x14ac:dyDescent="0.2">
      <c r="A100" s="22"/>
    </row>
    <row r="101" spans="1:1" s="3" customFormat="1" x14ac:dyDescent="0.2">
      <c r="A101" s="22"/>
    </row>
    <row r="102" spans="1:1" s="3" customFormat="1" x14ac:dyDescent="0.2">
      <c r="A102" s="22"/>
    </row>
    <row r="103" spans="1:1" s="3" customFormat="1" x14ac:dyDescent="0.2">
      <c r="A103" s="22"/>
    </row>
    <row r="104" spans="1:1" s="3" customFormat="1" x14ac:dyDescent="0.2">
      <c r="A104" s="22"/>
    </row>
    <row r="105" spans="1:1" s="3" customFormat="1" x14ac:dyDescent="0.2">
      <c r="A105" s="22"/>
    </row>
    <row r="106" spans="1:1" s="3" customFormat="1" x14ac:dyDescent="0.2">
      <c r="A106" s="22"/>
    </row>
    <row r="107" spans="1:1" s="3" customFormat="1" x14ac:dyDescent="0.2">
      <c r="A107" s="22"/>
    </row>
    <row r="108" spans="1:1" s="3" customFormat="1" x14ac:dyDescent="0.2">
      <c r="A108" s="22"/>
    </row>
    <row r="109" spans="1:1" s="3" customFormat="1" x14ac:dyDescent="0.2">
      <c r="A109" s="22"/>
    </row>
    <row r="110" spans="1:1" s="3" customFormat="1" x14ac:dyDescent="0.2">
      <c r="A110" s="22"/>
    </row>
    <row r="111" spans="1:1" s="3" customFormat="1" x14ac:dyDescent="0.2">
      <c r="A111" s="22"/>
    </row>
  </sheetData>
  <sheetProtection algorithmName="SHA-512" hashValue="hsNHrhNAv4C4kxVb6nqxfX3UpbMDQRHFpdWpZrKlpGwh8SKseQas2Uw+Da0ZAsb0h9xz3WYu98jsVpinVZZlrg==" saltValue="fKinOH5f2CQ8nnKVFiLfRQ=="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7A82A-B527-4E70-9765-A0EFB97B3EDB}">
  <sheetPr codeName="Sheet9"/>
  <dimension ref="A1:A4"/>
  <sheetViews>
    <sheetView showGridLines="0" zoomScaleNormal="100" workbookViewId="0"/>
  </sheetViews>
  <sheetFormatPr defaultColWidth="0" defaultRowHeight="12.75" x14ac:dyDescent="0.2"/>
  <cols>
    <col min="1" max="1" width="142.83203125" customWidth="1"/>
    <col min="2" max="2" width="5.83203125" customWidth="1"/>
  </cols>
  <sheetData>
    <row r="1" spans="1:1" ht="14.25" customHeight="1" x14ac:dyDescent="0.2">
      <c r="A1" s="25" t="s">
        <v>587</v>
      </c>
    </row>
    <row r="2" spans="1:1" ht="14.25" customHeight="1" x14ac:dyDescent="0.2">
      <c r="A2" s="25" t="s">
        <v>588</v>
      </c>
    </row>
    <row r="4" spans="1:1" ht="25.5" x14ac:dyDescent="0.2">
      <c r="A4" s="50" t="s">
        <v>603</v>
      </c>
    </row>
  </sheetData>
  <sheetProtection algorithmName="SHA-512" hashValue="sKS6cjgrwsGB5Z5Q4Kx7u1F/oTEGoOLRy61YsoH7jsmqcs6Z7e8kojvvftJMiVGhbIxwPgRDHEnitxIfdWZoew==" saltValue="0SOi6Clt5vd+/CM2UqszLw==" spinCount="100000" sheet="1" objects="1" scenarios="1" formatRows="0" insertRows="0" deleteRows="0"/>
  <pageMargins left="0.5" right="0.5" top="1.35" bottom="0.5" header="0.5" footer="0.5"/>
  <pageSetup orientation="landscape" r:id="rId1"/>
  <headerFooter>
    <oddHeader>&amp;C&amp;"Times New Roman,bold"&amp;11Flare Attributes_x000D_Form OP-UA7_x000D_Federal Operating Permit Program_x000D_Texas Commission on Environmental Quality</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26135-A88D-4ADE-8D07-78DE2EAE64C9}">
  <sheetPr codeName="Sheet10"/>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3" t="s">
        <v>590</v>
      </c>
      <c r="B1" s="53"/>
      <c r="C1" s="53"/>
      <c r="D1" s="53"/>
      <c r="E1" s="53"/>
      <c r="F1" s="53"/>
      <c r="G1" s="53"/>
    </row>
    <row r="2" spans="1:8" ht="28.5" customHeight="1" x14ac:dyDescent="0.2">
      <c r="A2" s="53" t="s">
        <v>591</v>
      </c>
      <c r="B2" s="53"/>
      <c r="C2" s="53"/>
      <c r="D2" s="53"/>
      <c r="E2" s="53"/>
      <c r="F2" s="53"/>
      <c r="G2" s="53"/>
    </row>
    <row r="4" spans="1:8" ht="51" customHeight="1" x14ac:dyDescent="0.2">
      <c r="A4" s="14" t="s">
        <v>12</v>
      </c>
      <c r="B4" s="14" t="s">
        <v>93</v>
      </c>
      <c r="C4" s="14" t="s">
        <v>581</v>
      </c>
      <c r="D4" s="14" t="s">
        <v>510</v>
      </c>
      <c r="E4" s="14" t="s">
        <v>511</v>
      </c>
      <c r="F4" s="14" t="s">
        <v>515</v>
      </c>
      <c r="G4" s="14" t="s">
        <v>518</v>
      </c>
    </row>
    <row r="5" spans="1:8" s="27" customFormat="1" x14ac:dyDescent="0.2">
      <c r="A5" s="1"/>
      <c r="B5" s="1"/>
      <c r="C5" s="1"/>
      <c r="D5" s="1"/>
      <c r="E5" s="1"/>
      <c r="F5" s="1"/>
      <c r="G5" s="1"/>
      <c r="H5" s="51"/>
    </row>
    <row r="6" spans="1:8" s="27" customFormat="1" x14ac:dyDescent="0.2">
      <c r="A6" s="1"/>
      <c r="B6" s="1"/>
      <c r="C6" s="1"/>
      <c r="D6" s="1"/>
      <c r="E6" s="1"/>
      <c r="F6" s="1"/>
      <c r="G6" s="1"/>
      <c r="H6" s="51"/>
    </row>
    <row r="7" spans="1:8" s="27" customFormat="1" x14ac:dyDescent="0.2">
      <c r="A7" s="1"/>
      <c r="B7" s="1"/>
      <c r="C7" s="1"/>
      <c r="D7" s="1"/>
      <c r="E7" s="1"/>
      <c r="F7" s="1"/>
      <c r="G7" s="1"/>
      <c r="H7" s="51"/>
    </row>
    <row r="8" spans="1:8" s="27" customFormat="1" x14ac:dyDescent="0.2">
      <c r="A8" s="1"/>
      <c r="B8" s="1"/>
      <c r="C8" s="1"/>
      <c r="D8" s="1"/>
      <c r="E8" s="1"/>
      <c r="F8" s="1"/>
      <c r="G8" s="1"/>
      <c r="H8" s="51"/>
    </row>
    <row r="9" spans="1:8" s="27" customFormat="1" x14ac:dyDescent="0.2">
      <c r="A9" s="1"/>
      <c r="B9" s="1"/>
      <c r="C9" s="1"/>
      <c r="D9" s="1"/>
      <c r="E9" s="1"/>
      <c r="F9" s="1"/>
      <c r="G9" s="1"/>
      <c r="H9" s="51"/>
    </row>
    <row r="10" spans="1:8" s="27" customFormat="1" x14ac:dyDescent="0.2">
      <c r="A10" s="1"/>
      <c r="B10" s="1"/>
      <c r="C10" s="1"/>
      <c r="D10" s="1"/>
      <c r="E10" s="1"/>
      <c r="F10" s="1"/>
      <c r="G10" s="1"/>
      <c r="H10" s="51"/>
    </row>
    <row r="11" spans="1:8" s="27" customFormat="1" x14ac:dyDescent="0.2">
      <c r="A11" s="1"/>
      <c r="B11" s="1"/>
      <c r="C11" s="1"/>
      <c r="D11" s="1"/>
      <c r="E11" s="1"/>
      <c r="F11" s="1"/>
      <c r="G11" s="1"/>
      <c r="H11" s="51"/>
    </row>
    <row r="12" spans="1:8" s="27" customFormat="1" x14ac:dyDescent="0.2">
      <c r="A12" s="1"/>
      <c r="B12" s="1"/>
      <c r="C12" s="1"/>
      <c r="D12" s="1"/>
      <c r="E12" s="1"/>
      <c r="F12" s="1"/>
      <c r="G12" s="1"/>
      <c r="H12" s="51"/>
    </row>
    <row r="13" spans="1:8" s="27" customFormat="1" x14ac:dyDescent="0.2">
      <c r="A13" s="1"/>
      <c r="B13" s="1"/>
      <c r="C13" s="1"/>
      <c r="D13" s="1"/>
      <c r="E13" s="1"/>
      <c r="F13" s="1"/>
      <c r="G13" s="1"/>
      <c r="H13" s="51"/>
    </row>
    <row r="14" spans="1:8" s="27" customFormat="1" x14ac:dyDescent="0.2">
      <c r="A14" s="1"/>
      <c r="B14" s="1"/>
      <c r="C14" s="1"/>
      <c r="D14" s="1"/>
      <c r="E14" s="1"/>
      <c r="F14" s="1"/>
      <c r="G14" s="1"/>
      <c r="H14" s="51"/>
    </row>
    <row r="15" spans="1:8" x14ac:dyDescent="0.2">
      <c r="A15" s="52" t="s">
        <v>43</v>
      </c>
      <c r="B15" s="52"/>
      <c r="C15" s="52"/>
      <c r="D15" s="52"/>
      <c r="E15" s="52"/>
      <c r="F15" s="52"/>
      <c r="G15" s="52"/>
    </row>
  </sheetData>
  <sheetProtection algorithmName="SHA-512" hashValue="I0OOKnh9S4QvjE0NLtNhCtuXowMtly9aTlq4R95uppM81jCTm+r9F02ClZF5kPv4hzWLYWtAiq0X6Jh9FGpneQ==" saltValue="mtk0qvFcAan8piGw/m7lww==" spinCount="100000" sheet="1" objects="1" scenarios="1" formatRows="0" insertRows="0" deleteRows="0"/>
  <mergeCells count="3">
    <mergeCell ref="A15:G15"/>
    <mergeCell ref="A1:G1"/>
    <mergeCell ref="A2:G2"/>
  </mergeCells>
  <conditionalFormatting sqref="A5:A14">
    <cfRule type="expression" dxfId="16" priority="1">
      <formula>AND($A5&lt;&gt;"",COUNTIF(OFFSET(UnitListStart,1,0,UnitListCount,1),$A5)=0)</formula>
    </cfRule>
  </conditionalFormatting>
  <conditionalFormatting sqref="B5:B14">
    <cfRule type="expression" dxfId="15" priority="3">
      <formula>LEN(B5)&gt;15</formula>
    </cfRule>
  </conditionalFormatting>
  <dataValidations count="2">
    <dataValidation type="list" allowBlank="1" showErrorMessage="1" error="The selection is not valid" prompt="Select from the dropdown list" sqref="A5:A14" xr:uid="{EF2C11D2-BF73-4827-AB79-0F42CC9A6B57}">
      <formula1>OFFSET(UnitListStart,1,0,UnitListCount,1)</formula1>
    </dataValidation>
    <dataValidation type="textLength" operator="lessThanOrEqual" allowBlank="1" showErrorMessage="1" error="The response must be 15 characters or less" prompt="Enter the SOP/GOP Index No." sqref="B5:B14" xr:uid="{1F9F5C96-D754-4D4C-AE85-574AA018F59D}">
      <formula1>15</formula1>
    </dataValidation>
  </dataValidations>
  <hyperlinks>
    <hyperlink ref="A15" location="'Table of Contents'!A1" display="Go to the Table of Contents" xr:uid="{81A90AF1-4D35-44DE-9587-18D4DF5F4DD9}"/>
  </hyperlinks>
  <pageMargins left="0.5" right="0.5" top="1.35" bottom="0.5" header="0.5" footer="0.5"/>
  <pageSetup orientation="landscape" r:id="rId1"/>
  <headerFooter>
    <oddHeader>&amp;C&amp;"Times New Roman,bold"&amp;11Flare Attributes_x000D_Form OP-UA7_x000D_Federal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B263E4D5-EAF3-434A-90AC-4B3CDE1FBD3B}">
            <xm:f>AND(C5&lt;&gt;"",COUNTIF(OFFSET(Picklist_UAcodes!M$10,1,0,Picklist_UAcodes!M$4,1),C5)=0)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E772C0A-C1F9-4035-A0BE-C248F0B84050}">
          <x14:formula1>
            <xm:f>OFFSET(Picklist_UAcodes!M$10,1,0,Picklist_UAcodes!M$4,1)</xm:f>
          </x14:formula1>
          <xm:sqref>C5:G14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3912B-DB90-42EC-8E94-CA4CA006B2C5}">
  <sheetPr codeName="Sheet12"/>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3" t="s">
        <v>593</v>
      </c>
      <c r="B1" s="53"/>
      <c r="C1" s="53"/>
      <c r="D1" s="53"/>
      <c r="E1" s="53"/>
      <c r="F1" s="53"/>
      <c r="G1" s="53"/>
    </row>
    <row r="2" spans="1:8" ht="14.25" customHeight="1" x14ac:dyDescent="0.2">
      <c r="A2" s="53" t="s">
        <v>594</v>
      </c>
      <c r="B2" s="53"/>
      <c r="C2" s="53"/>
      <c r="D2" s="53"/>
      <c r="E2" s="53"/>
      <c r="F2" s="53"/>
      <c r="G2" s="53"/>
    </row>
    <row r="4" spans="1:8" ht="51" customHeight="1" x14ac:dyDescent="0.2">
      <c r="A4" s="14" t="s">
        <v>12</v>
      </c>
      <c r="B4" s="14" t="s">
        <v>93</v>
      </c>
      <c r="C4" s="14" t="s">
        <v>523</v>
      </c>
      <c r="D4" s="14" t="s">
        <v>524</v>
      </c>
      <c r="E4" s="14" t="s">
        <v>511</v>
      </c>
      <c r="F4" s="14" t="s">
        <v>515</v>
      </c>
      <c r="G4" s="14" t="s">
        <v>518</v>
      </c>
    </row>
    <row r="5" spans="1:8" s="27" customFormat="1" x14ac:dyDescent="0.2">
      <c r="A5" s="1"/>
      <c r="B5" s="1"/>
      <c r="C5" s="1"/>
      <c r="D5" s="1"/>
      <c r="E5" s="1"/>
      <c r="F5" s="1"/>
      <c r="G5" s="1"/>
      <c r="H5" s="51"/>
    </row>
    <row r="6" spans="1:8" s="27" customFormat="1" x14ac:dyDescent="0.2">
      <c r="A6" s="1"/>
      <c r="B6" s="1"/>
      <c r="C6" s="1"/>
      <c r="D6" s="1"/>
      <c r="E6" s="1"/>
      <c r="F6" s="1"/>
      <c r="G6" s="1"/>
      <c r="H6" s="51"/>
    </row>
    <row r="7" spans="1:8" s="27" customFormat="1" x14ac:dyDescent="0.2">
      <c r="A7" s="1"/>
      <c r="B7" s="1"/>
      <c r="C7" s="1"/>
      <c r="D7" s="1"/>
      <c r="E7" s="1"/>
      <c r="F7" s="1"/>
      <c r="G7" s="1"/>
      <c r="H7" s="51"/>
    </row>
    <row r="8" spans="1:8" s="27" customFormat="1" x14ac:dyDescent="0.2">
      <c r="A8" s="1"/>
      <c r="B8" s="1"/>
      <c r="C8" s="1"/>
      <c r="D8" s="1"/>
      <c r="E8" s="1"/>
      <c r="F8" s="1"/>
      <c r="G8" s="1"/>
      <c r="H8" s="51"/>
    </row>
    <row r="9" spans="1:8" s="27" customFormat="1" x14ac:dyDescent="0.2">
      <c r="A9" s="1"/>
      <c r="B9" s="1"/>
      <c r="C9" s="1"/>
      <c r="D9" s="1"/>
      <c r="E9" s="1"/>
      <c r="F9" s="1"/>
      <c r="G9" s="1"/>
      <c r="H9" s="51"/>
    </row>
    <row r="10" spans="1:8" s="27" customFormat="1" x14ac:dyDescent="0.2">
      <c r="A10" s="1"/>
      <c r="B10" s="1"/>
      <c r="C10" s="1"/>
      <c r="D10" s="1"/>
      <c r="E10" s="1"/>
      <c r="F10" s="1"/>
      <c r="G10" s="1"/>
      <c r="H10" s="51"/>
    </row>
    <row r="11" spans="1:8" s="27" customFormat="1" x14ac:dyDescent="0.2">
      <c r="A11" s="1"/>
      <c r="B11" s="1"/>
      <c r="C11" s="1"/>
      <c r="D11" s="1"/>
      <c r="E11" s="1"/>
      <c r="F11" s="1"/>
      <c r="G11" s="1"/>
      <c r="H11" s="51"/>
    </row>
    <row r="12" spans="1:8" s="27" customFormat="1" x14ac:dyDescent="0.2">
      <c r="A12" s="1"/>
      <c r="B12" s="1"/>
      <c r="C12" s="1"/>
      <c r="D12" s="1"/>
      <c r="E12" s="1"/>
      <c r="F12" s="1"/>
      <c r="G12" s="1"/>
      <c r="H12" s="51"/>
    </row>
    <row r="13" spans="1:8" s="27" customFormat="1" x14ac:dyDescent="0.2">
      <c r="A13" s="1"/>
      <c r="B13" s="1"/>
      <c r="C13" s="1"/>
      <c r="D13" s="1"/>
      <c r="E13" s="1"/>
      <c r="F13" s="1"/>
      <c r="G13" s="1"/>
      <c r="H13" s="51"/>
    </row>
    <row r="14" spans="1:8" s="27" customFormat="1" x14ac:dyDescent="0.2">
      <c r="A14" s="1"/>
      <c r="B14" s="1"/>
      <c r="C14" s="1"/>
      <c r="D14" s="1"/>
      <c r="E14" s="1"/>
      <c r="F14" s="1"/>
      <c r="G14" s="1"/>
      <c r="H14" s="51"/>
    </row>
    <row r="15" spans="1:8" x14ac:dyDescent="0.2">
      <c r="A15" s="52" t="s">
        <v>43</v>
      </c>
      <c r="B15" s="52"/>
      <c r="C15" s="52"/>
      <c r="D15" s="52"/>
      <c r="E15" s="52"/>
      <c r="F15" s="52"/>
      <c r="G15" s="52"/>
    </row>
  </sheetData>
  <sheetProtection algorithmName="SHA-512" hashValue="qC6l4JyYv/fK3ttLrjYYpwN8n+pYiPhFRGD5TH4fAyZdMgwd6huJSE4b46gmWjO6Eawh5A7xj3hpylBTNKqt6g==" saltValue="Uv4i08VKZYdMwiUCx1ekYA==" spinCount="100000" sheet="1" objects="1" scenarios="1" formatRows="0" insertRows="0" deleteRows="0"/>
  <mergeCells count="3">
    <mergeCell ref="A15:G15"/>
    <mergeCell ref="A1:G1"/>
    <mergeCell ref="A2:G2"/>
  </mergeCells>
  <conditionalFormatting sqref="A5:A14">
    <cfRule type="expression" dxfId="13" priority="1">
      <formula>AND($A5&lt;&gt;"",COUNTIF(OFFSET(UnitListStart,1,0,UnitListCount,1),$A5)=0)</formula>
    </cfRule>
  </conditionalFormatting>
  <conditionalFormatting sqref="B5:B14">
    <cfRule type="expression" dxfId="12" priority="3">
      <formula>LEN(B5)&gt;15</formula>
    </cfRule>
  </conditionalFormatting>
  <dataValidations count="2">
    <dataValidation type="list" allowBlank="1" showErrorMessage="1" error="The selection is not valid" prompt="Select from the dropdown list" sqref="A5:A14" xr:uid="{9EDCAC3D-B20C-46A4-93F9-FE220A4B0BEC}">
      <formula1>OFFSET(UnitListStart,1,0,UnitListCount,1)</formula1>
    </dataValidation>
    <dataValidation type="textLength" operator="lessThanOrEqual" allowBlank="1" showErrorMessage="1" error="The response must be 15 characters or less" prompt="Enter the SOP/GOP Index No." sqref="B5:B14" xr:uid="{17773259-41B0-43C8-8A33-7F694FAC1B54}">
      <formula1>15</formula1>
    </dataValidation>
  </dataValidations>
  <hyperlinks>
    <hyperlink ref="A15" location="'Table of Contents'!A1" display="Go to the Table of Contents" xr:uid="{D22D4339-4307-4441-ACF0-0EEC95061F88}"/>
  </hyperlinks>
  <pageMargins left="0.5" right="0.5" top="1.35" bottom="0.5" header="0.5" footer="0.5"/>
  <pageSetup orientation="landscape" r:id="rId1"/>
  <headerFooter>
    <oddHeader>&amp;C&amp;"Times New Roman,bold"&amp;11Flare Attributes_x000D_Form OP-UA7_x000D_Federal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9EC63925-1F3A-442F-A002-B0664A02E592}">
            <xm:f>AND(C5&lt;&gt;"",COUNTIF(OFFSET(Picklist_UAcodes!S$10,1,0,Picklist_UAcodes!S$4,1),C5)=0)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DB51F5E-5BE3-469E-81DD-039415E2B006}">
          <x14:formula1>
            <xm:f>OFFSET(Picklist_UAcodes!S$10,1,0,Picklist_UAcodes!S$4,1)</xm:f>
          </x14:formula1>
          <xm:sqref>C5:G14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41404-557E-45CF-B9BA-8AA3BE11AA0F}">
  <sheetPr codeName="Sheet13"/>
  <dimension ref="A1:K15"/>
  <sheetViews>
    <sheetView showGridLines="0" zoomScaleNormal="100" workbookViewId="0">
      <selection activeCell="I5" sqref="I5"/>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53" t="s">
        <v>596</v>
      </c>
      <c r="B1" s="53"/>
      <c r="C1" s="53"/>
      <c r="D1" s="53"/>
      <c r="E1" s="53"/>
      <c r="F1" s="53"/>
      <c r="G1" s="53"/>
      <c r="H1" s="53"/>
      <c r="I1" s="53"/>
      <c r="J1" s="53"/>
    </row>
    <row r="2" spans="1:11" ht="14.25" customHeight="1" x14ac:dyDescent="0.2">
      <c r="A2" s="53" t="s">
        <v>597</v>
      </c>
      <c r="B2" s="53"/>
      <c r="C2" s="53"/>
      <c r="D2" s="53"/>
      <c r="E2" s="53"/>
      <c r="F2" s="53"/>
      <c r="G2" s="53"/>
      <c r="H2" s="53"/>
      <c r="I2" s="53"/>
      <c r="J2" s="53"/>
    </row>
    <row r="4" spans="1:11" ht="53.1" customHeight="1" x14ac:dyDescent="0.2">
      <c r="A4" s="14" t="s">
        <v>12</v>
      </c>
      <c r="B4" s="14" t="s">
        <v>522</v>
      </c>
      <c r="C4" s="14" t="s">
        <v>526</v>
      </c>
      <c r="D4" s="14" t="s">
        <v>527</v>
      </c>
      <c r="E4" s="14" t="s">
        <v>528</v>
      </c>
      <c r="F4" s="14" t="s">
        <v>529</v>
      </c>
      <c r="G4" s="14" t="s">
        <v>530</v>
      </c>
      <c r="H4" s="14" t="s">
        <v>606</v>
      </c>
      <c r="I4" s="14" t="s">
        <v>607</v>
      </c>
      <c r="J4" s="14" t="s">
        <v>538</v>
      </c>
    </row>
    <row r="5" spans="1:11" s="27" customFormat="1" x14ac:dyDescent="0.2">
      <c r="A5" s="1"/>
      <c r="B5" s="1"/>
      <c r="C5" s="1"/>
      <c r="D5" s="1"/>
      <c r="E5" s="1"/>
      <c r="F5" s="1"/>
      <c r="G5" s="1"/>
      <c r="H5" s="1"/>
      <c r="I5" s="1"/>
      <c r="J5" s="1"/>
      <c r="K5" s="51"/>
    </row>
    <row r="6" spans="1:11" s="27" customFormat="1" x14ac:dyDescent="0.2">
      <c r="A6" s="1"/>
      <c r="B6" s="1"/>
      <c r="C6" s="1"/>
      <c r="D6" s="1"/>
      <c r="E6" s="1"/>
      <c r="F6" s="1"/>
      <c r="G6" s="1"/>
      <c r="H6" s="1"/>
      <c r="I6" s="1"/>
      <c r="J6" s="1"/>
      <c r="K6" s="51"/>
    </row>
    <row r="7" spans="1:11" s="27" customFormat="1" x14ac:dyDescent="0.2">
      <c r="A7" s="1"/>
      <c r="B7" s="1"/>
      <c r="C7" s="1"/>
      <c r="D7" s="1"/>
      <c r="E7" s="1"/>
      <c r="F7" s="1"/>
      <c r="G7" s="1"/>
      <c r="H7" s="1"/>
      <c r="I7" s="1"/>
      <c r="J7" s="1"/>
      <c r="K7" s="51"/>
    </row>
    <row r="8" spans="1:11" s="27" customFormat="1" x14ac:dyDescent="0.2">
      <c r="A8" s="1"/>
      <c r="B8" s="1"/>
      <c r="C8" s="1"/>
      <c r="D8" s="1"/>
      <c r="E8" s="1"/>
      <c r="F8" s="1"/>
      <c r="G8" s="1"/>
      <c r="H8" s="1"/>
      <c r="I8" s="1"/>
      <c r="J8" s="1"/>
      <c r="K8" s="51"/>
    </row>
    <row r="9" spans="1:11" s="27" customFormat="1" x14ac:dyDescent="0.2">
      <c r="A9" s="1"/>
      <c r="B9" s="1"/>
      <c r="C9" s="1"/>
      <c r="D9" s="1"/>
      <c r="E9" s="1"/>
      <c r="F9" s="1"/>
      <c r="G9" s="1"/>
      <c r="H9" s="1"/>
      <c r="I9" s="1"/>
      <c r="J9" s="1"/>
      <c r="K9" s="51"/>
    </row>
    <row r="10" spans="1:11" s="27" customFormat="1" x14ac:dyDescent="0.2">
      <c r="A10" s="1"/>
      <c r="B10" s="1"/>
      <c r="C10" s="1"/>
      <c r="D10" s="1"/>
      <c r="E10" s="1"/>
      <c r="F10" s="1"/>
      <c r="G10" s="1"/>
      <c r="H10" s="1"/>
      <c r="I10" s="1"/>
      <c r="J10" s="1"/>
      <c r="K10" s="51"/>
    </row>
    <row r="11" spans="1:11" s="27" customFormat="1" x14ac:dyDescent="0.2">
      <c r="A11" s="1"/>
      <c r="B11" s="1"/>
      <c r="C11" s="1"/>
      <c r="D11" s="1"/>
      <c r="E11" s="1"/>
      <c r="F11" s="1"/>
      <c r="G11" s="1"/>
      <c r="H11" s="1"/>
      <c r="I11" s="1"/>
      <c r="J11" s="1"/>
      <c r="K11" s="51"/>
    </row>
    <row r="12" spans="1:11" s="27" customFormat="1" x14ac:dyDescent="0.2">
      <c r="A12" s="1"/>
      <c r="B12" s="1"/>
      <c r="C12" s="1"/>
      <c r="D12" s="1"/>
      <c r="E12" s="1"/>
      <c r="F12" s="1"/>
      <c r="G12" s="1"/>
      <c r="H12" s="1"/>
      <c r="I12" s="1"/>
      <c r="J12" s="1"/>
      <c r="K12" s="51"/>
    </row>
    <row r="13" spans="1:11" s="27" customFormat="1" x14ac:dyDescent="0.2">
      <c r="A13" s="1"/>
      <c r="B13" s="1"/>
      <c r="C13" s="1"/>
      <c r="D13" s="1"/>
      <c r="E13" s="1"/>
      <c r="F13" s="1"/>
      <c r="G13" s="1"/>
      <c r="H13" s="1"/>
      <c r="I13" s="1"/>
      <c r="J13" s="1"/>
      <c r="K13" s="51"/>
    </row>
    <row r="14" spans="1:11" s="27" customFormat="1" x14ac:dyDescent="0.2">
      <c r="A14" s="1"/>
      <c r="B14" s="1"/>
      <c r="C14" s="1"/>
      <c r="D14" s="1"/>
      <c r="E14" s="1"/>
      <c r="F14" s="1"/>
      <c r="G14" s="1"/>
      <c r="H14" s="1"/>
      <c r="I14" s="1"/>
      <c r="J14" s="1"/>
      <c r="K14" s="51"/>
    </row>
    <row r="15" spans="1:11" x14ac:dyDescent="0.2">
      <c r="A15" s="52" t="s">
        <v>43</v>
      </c>
      <c r="B15" s="52"/>
      <c r="C15" s="52"/>
      <c r="D15" s="52"/>
      <c r="E15" s="52"/>
      <c r="F15" s="52"/>
      <c r="G15" s="52"/>
      <c r="H15" s="52"/>
      <c r="I15" s="52"/>
      <c r="J15" s="52"/>
    </row>
  </sheetData>
  <sheetProtection algorithmName="SHA-512" hashValue="pXjiUDJGmvtQUP706R9+Jacbyzw0HLAaC1l8RJ3U0D50M6t3uGqJLnfVzQNJWIPnuD/i2CricTufVwsMRUaFFQ==" saltValue="FQ30fg3EtRZdvfrsgqUWTQ==" spinCount="100000" sheet="1" objects="1" scenarios="1" formatRows="0" insertRows="0" deleteRows="0"/>
  <mergeCells count="3">
    <mergeCell ref="A15:J15"/>
    <mergeCell ref="A1:J1"/>
    <mergeCell ref="A2:J2"/>
  </mergeCells>
  <conditionalFormatting sqref="A5:A14">
    <cfRule type="expression" dxfId="10" priority="1">
      <formula>AND($A5&lt;&gt;"",COUNTIF(OFFSET(UnitListStart,1,0,UnitListCount,1),$A5)=0)</formula>
    </cfRule>
  </conditionalFormatting>
  <conditionalFormatting sqref="B5:B14">
    <cfRule type="expression" dxfId="9" priority="3">
      <formula>LEN(B5)&gt;15</formula>
    </cfRule>
  </conditionalFormatting>
  <conditionalFormatting sqref="I5:I14">
    <cfRule type="expression" dxfId="7" priority="4">
      <formula>LEN(I5)&gt;10</formula>
    </cfRule>
  </conditionalFormatting>
  <dataValidations count="3">
    <dataValidation type="list" allowBlank="1" showErrorMessage="1" error="The selection is not valid" prompt="Select from the dropdown list" sqref="A5:A14" xr:uid="{EC549742-5FBD-42D5-9075-F91A14EE187C}">
      <formula1>OFFSET(UnitListStart,1,0,UnitListCount,1)</formula1>
    </dataValidation>
    <dataValidation type="textLength" operator="lessThanOrEqual" allowBlank="1" showErrorMessage="1" error="The response must be 15 characters or less" prompt="Enter the SOP Index No." sqref="B5:B14" xr:uid="{7D2DCDAB-160C-47F3-942C-B3FF82978553}">
      <formula1>15</formula1>
    </dataValidation>
    <dataValidation type="textLength" operator="lessThanOrEqual" allowBlank="1" showErrorMessage="1" error="The response must be 10 characters or less" prompt="Enter the Modifications to Testing/Monitoring ID No." sqref="I5:I14" xr:uid="{11D40D11-54E9-40DC-942F-A18D4DB6CAB4}">
      <formula1>10</formula1>
    </dataValidation>
  </dataValidations>
  <hyperlinks>
    <hyperlink ref="A15" location="'Table of Contents'!A1" display="Go to the Table of Contents" xr:uid="{26BDF8AF-C3FA-4AAE-8E19-EC59EBCDA391}"/>
  </hyperlinks>
  <pageMargins left="0.5" right="0.5" top="1.35" bottom="0.5" header="0.5" footer="0.5"/>
  <pageSetup orientation="landscape" r:id="rId1"/>
  <headerFooter>
    <oddHeader>&amp;C&amp;"Times New Roman,bold"&amp;11Flare Attributes_x000D_Form OP-UA7_x000D_Federal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6" id="{CBAE0DAB-D1A2-49D0-91A8-3350393E474D}">
            <xm:f>AND(C5&lt;&gt;"",COUNTIF(OFFSET(Picklist_UAcodes!Y$10,1,0,Picklist_UAcodes!Y$4,1),C5)=0)</xm:f>
            <x14:dxf>
              <font>
                <b/>
                <i val="0"/>
              </font>
              <fill>
                <patternFill>
                  <bgColor rgb="FFEBB8B7"/>
                </patternFill>
              </fill>
            </x14:dxf>
          </x14:cfRule>
          <xm:sqref>C5:H14 J5:J14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994B0F7-A050-4921-9132-50AFD1087053}">
          <x14:formula1>
            <xm:f>OFFSET(Picklist_UAcodes!Y$10,1,0,Picklist_UAcodes!Y$4,1)</xm:f>
          </x14:formula1>
          <xm:sqref>J5:J14 C5:H14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A958D-DE4F-4C34-BE1F-8BF114AECE4E}">
  <sheetPr codeName="Sheet14"/>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6" width="14" customWidth="1"/>
    <col min="7" max="7" width="13" customWidth="1"/>
    <col min="8" max="8" width="14" customWidth="1"/>
    <col min="9" max="9" width="14.83203125" customWidth="1"/>
    <col min="10" max="10" width="14" customWidth="1"/>
    <col min="11" max="11" width="5.83203125" customWidth="1"/>
  </cols>
  <sheetData>
    <row r="1" spans="1:11" ht="14.25" x14ac:dyDescent="0.2">
      <c r="A1" s="53" t="s">
        <v>599</v>
      </c>
      <c r="B1" s="53"/>
      <c r="C1" s="53"/>
      <c r="D1" s="53"/>
      <c r="E1" s="53"/>
      <c r="F1" s="53"/>
      <c r="G1" s="53"/>
      <c r="H1" s="53"/>
      <c r="I1" s="53"/>
      <c r="J1" s="53"/>
    </row>
    <row r="2" spans="1:11" ht="14.25" customHeight="1" x14ac:dyDescent="0.2">
      <c r="A2" s="53" t="s">
        <v>597</v>
      </c>
      <c r="B2" s="53"/>
      <c r="C2" s="53"/>
      <c r="D2" s="53"/>
      <c r="E2" s="53"/>
      <c r="F2" s="53"/>
      <c r="G2" s="53"/>
      <c r="H2" s="53"/>
      <c r="I2" s="53"/>
      <c r="J2" s="53"/>
    </row>
    <row r="4" spans="1:11" ht="51" customHeight="1" x14ac:dyDescent="0.2">
      <c r="A4" s="14" t="s">
        <v>12</v>
      </c>
      <c r="B4" s="14" t="s">
        <v>522</v>
      </c>
      <c r="C4" s="14" t="s">
        <v>547</v>
      </c>
      <c r="D4" s="14" t="s">
        <v>548</v>
      </c>
      <c r="E4" s="14" t="s">
        <v>549</v>
      </c>
      <c r="F4" s="14" t="s">
        <v>554</v>
      </c>
      <c r="G4" s="14" t="s">
        <v>555</v>
      </c>
      <c r="H4" s="14" t="s">
        <v>582</v>
      </c>
      <c r="I4" s="14" t="s">
        <v>560</v>
      </c>
      <c r="J4" s="14" t="s">
        <v>561</v>
      </c>
    </row>
    <row r="5" spans="1:11" s="27" customFormat="1" x14ac:dyDescent="0.2">
      <c r="A5" s="1"/>
      <c r="B5" s="1"/>
      <c r="C5" s="1"/>
      <c r="D5" s="1"/>
      <c r="E5" s="1"/>
      <c r="F5" s="1"/>
      <c r="G5" s="1"/>
      <c r="H5" s="1"/>
      <c r="I5" s="1"/>
      <c r="J5" s="1"/>
      <c r="K5" s="51"/>
    </row>
    <row r="6" spans="1:11" s="27" customFormat="1" x14ac:dyDescent="0.2">
      <c r="A6" s="1"/>
      <c r="B6" s="1"/>
      <c r="C6" s="1"/>
      <c r="D6" s="1"/>
      <c r="E6" s="1"/>
      <c r="F6" s="1"/>
      <c r="G6" s="1"/>
      <c r="H6" s="1"/>
      <c r="I6" s="1"/>
      <c r="J6" s="1"/>
      <c r="K6" s="51"/>
    </row>
    <row r="7" spans="1:11" s="27" customFormat="1" x14ac:dyDescent="0.2">
      <c r="A7" s="1"/>
      <c r="B7" s="1"/>
      <c r="C7" s="1"/>
      <c r="D7" s="1"/>
      <c r="E7" s="1"/>
      <c r="F7" s="1"/>
      <c r="G7" s="1"/>
      <c r="H7" s="1"/>
      <c r="I7" s="1"/>
      <c r="J7" s="1"/>
      <c r="K7" s="51"/>
    </row>
    <row r="8" spans="1:11" s="27" customFormat="1" x14ac:dyDescent="0.2">
      <c r="A8" s="1"/>
      <c r="B8" s="1"/>
      <c r="C8" s="1"/>
      <c r="D8" s="1"/>
      <c r="E8" s="1"/>
      <c r="F8" s="1"/>
      <c r="G8" s="1"/>
      <c r="H8" s="1"/>
      <c r="I8" s="1"/>
      <c r="J8" s="1"/>
      <c r="K8" s="51"/>
    </row>
    <row r="9" spans="1:11" s="27" customFormat="1" x14ac:dyDescent="0.2">
      <c r="A9" s="1"/>
      <c r="B9" s="1"/>
      <c r="C9" s="1"/>
      <c r="D9" s="1"/>
      <c r="E9" s="1"/>
      <c r="F9" s="1"/>
      <c r="G9" s="1"/>
      <c r="H9" s="1"/>
      <c r="I9" s="1"/>
      <c r="J9" s="1"/>
      <c r="K9" s="51"/>
    </row>
    <row r="10" spans="1:11" s="27" customFormat="1" x14ac:dyDescent="0.2">
      <c r="A10" s="1"/>
      <c r="B10" s="1"/>
      <c r="C10" s="1"/>
      <c r="D10" s="1"/>
      <c r="E10" s="1"/>
      <c r="F10" s="1"/>
      <c r="G10" s="1"/>
      <c r="H10" s="1"/>
      <c r="I10" s="1"/>
      <c r="J10" s="1"/>
      <c r="K10" s="51"/>
    </row>
    <row r="11" spans="1:11" s="27" customFormat="1" x14ac:dyDescent="0.2">
      <c r="A11" s="1"/>
      <c r="B11" s="1"/>
      <c r="C11" s="1"/>
      <c r="D11" s="1"/>
      <c r="E11" s="1"/>
      <c r="F11" s="1"/>
      <c r="G11" s="1"/>
      <c r="H11" s="1"/>
      <c r="I11" s="1"/>
      <c r="J11" s="1"/>
      <c r="K11" s="51"/>
    </row>
    <row r="12" spans="1:11" s="27" customFormat="1" x14ac:dyDescent="0.2">
      <c r="A12" s="1"/>
      <c r="B12" s="1"/>
      <c r="C12" s="1"/>
      <c r="D12" s="1"/>
      <c r="E12" s="1"/>
      <c r="F12" s="1"/>
      <c r="G12" s="1"/>
      <c r="H12" s="1"/>
      <c r="I12" s="1"/>
      <c r="J12" s="1"/>
      <c r="K12" s="51"/>
    </row>
    <row r="13" spans="1:11" s="27" customFormat="1" x14ac:dyDescent="0.2">
      <c r="A13" s="1"/>
      <c r="B13" s="1"/>
      <c r="C13" s="1"/>
      <c r="D13" s="1"/>
      <c r="E13" s="1"/>
      <c r="F13" s="1"/>
      <c r="G13" s="1"/>
      <c r="H13" s="1"/>
      <c r="I13" s="1"/>
      <c r="J13" s="1"/>
      <c r="K13" s="51"/>
    </row>
    <row r="14" spans="1:11" s="27" customFormat="1" x14ac:dyDescent="0.2">
      <c r="A14" s="1"/>
      <c r="B14" s="1"/>
      <c r="C14" s="1"/>
      <c r="D14" s="1"/>
      <c r="E14" s="1"/>
      <c r="F14" s="1"/>
      <c r="G14" s="1"/>
      <c r="H14" s="1"/>
      <c r="I14" s="1"/>
      <c r="J14" s="1"/>
      <c r="K14" s="51"/>
    </row>
    <row r="15" spans="1:11" x14ac:dyDescent="0.2">
      <c r="A15" s="52" t="s">
        <v>43</v>
      </c>
      <c r="B15" s="52"/>
      <c r="C15" s="52"/>
      <c r="D15" s="52"/>
      <c r="E15" s="52"/>
      <c r="F15" s="52"/>
      <c r="G15" s="52"/>
      <c r="H15" s="52"/>
      <c r="I15" s="52"/>
      <c r="J15" s="52"/>
    </row>
  </sheetData>
  <sheetProtection algorithmName="SHA-512" hashValue="ag05wUj+eYAcRGxReHM08XXVo7+T4cwUs+PoTdYWB2tetYWOb2Yr3FjMelz+IUfb5KVRuQ2ObFLsmktdr/RwOw==" saltValue="qih56r4UKbvaPr0pBLhDyQ==" spinCount="100000" sheet="1" objects="1" scenarios="1" formatRows="0" insertRows="0" deleteRows="0"/>
  <mergeCells count="3">
    <mergeCell ref="A15:J15"/>
    <mergeCell ref="A1:J1"/>
    <mergeCell ref="A2:J2"/>
  </mergeCells>
  <conditionalFormatting sqref="A5:A14">
    <cfRule type="expression" dxfId="6" priority="1">
      <formula>AND($A5&lt;&gt;"",COUNTIF(OFFSET(UnitListStart,1,0,UnitListCount,1),$A5)=0)</formula>
    </cfRule>
  </conditionalFormatting>
  <conditionalFormatting sqref="B5:B14">
    <cfRule type="expression" dxfId="5" priority="3">
      <formula>LEN(B5)&gt;15</formula>
    </cfRule>
  </conditionalFormatting>
  <dataValidations count="2">
    <dataValidation type="list" allowBlank="1" showErrorMessage="1" error="The selection is not valid" prompt="Select from the dropdown list" sqref="A5:A14" xr:uid="{B0E0513E-AB94-4971-BCDC-A7BCA3687CEC}">
      <formula1>OFFSET(UnitListStart,1,0,UnitListCount,1)</formula1>
    </dataValidation>
    <dataValidation type="textLength" operator="lessThanOrEqual" allowBlank="1" showErrorMessage="1" error="The response must be 15 characters or less" prompt="Enter the SOP Index No." sqref="B5:B14" xr:uid="{369771FA-9F04-4F18-BB6C-8EBE803617A8}">
      <formula1>15</formula1>
    </dataValidation>
  </dataValidations>
  <hyperlinks>
    <hyperlink ref="A15" location="'Table of Contents'!A1" display="Go to the Table of Contents" xr:uid="{B826B56F-1E58-44C7-AE8D-4C030D90DBF0}"/>
  </hyperlinks>
  <pageMargins left="0.5" right="0.5" top="1.35" bottom="0.5" header="0.5" footer="0.5"/>
  <pageSetup orientation="landscape" r:id="rId1"/>
  <headerFooter>
    <oddHeader>&amp;C&amp;"Times New Roman,bold"&amp;11Flare Attributes_x000D_Form OP-UA7_x000D_Federal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8" id="{65102C2B-6F38-47BD-BE34-BE0FCFBA3D26}">
            <xm:f>AND(C5&lt;&gt;"",COUNTIF(OFFSET(Picklist_UAcodes!AH$10,1,0,Picklist_UAcodes!AH$4,1),C5)=0)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811E0693-3F54-4E7A-B5A3-AF831E1EDC8B}">
          <x14:formula1>
            <xm:f>OFFSET(Picklist_UAcodes!AH$10,1,0,Picklist_UAcodes!AH$4,1)</xm:f>
          </x14:formula1>
          <xm:sqref>C5:J14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7FBE8-5902-4836-B251-ABD136DDDB7C}">
  <sheetPr codeName="Sheet15"/>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3" t="s">
        <v>600</v>
      </c>
      <c r="B1" s="53"/>
      <c r="C1" s="53"/>
      <c r="D1" s="53"/>
      <c r="E1" s="53"/>
      <c r="F1" s="53"/>
      <c r="G1" s="53"/>
    </row>
    <row r="2" spans="1:8" ht="14.25" customHeight="1" x14ac:dyDescent="0.2">
      <c r="A2" s="53" t="s">
        <v>601</v>
      </c>
      <c r="B2" s="53"/>
      <c r="C2" s="53"/>
      <c r="D2" s="53"/>
      <c r="E2" s="53"/>
      <c r="F2" s="53"/>
      <c r="G2" s="53"/>
    </row>
    <row r="4" spans="1:8" ht="51" customHeight="1" x14ac:dyDescent="0.2">
      <c r="A4" s="14" t="s">
        <v>12</v>
      </c>
      <c r="B4" s="14" t="s">
        <v>522</v>
      </c>
      <c r="C4" s="14" t="s">
        <v>583</v>
      </c>
      <c r="D4" s="14" t="s">
        <v>564</v>
      </c>
      <c r="E4" s="14" t="s">
        <v>567</v>
      </c>
      <c r="F4" s="14" t="s">
        <v>568</v>
      </c>
      <c r="G4" s="14" t="s">
        <v>569</v>
      </c>
    </row>
    <row r="5" spans="1:8" s="27" customFormat="1" x14ac:dyDescent="0.2">
      <c r="A5" s="1"/>
      <c r="B5" s="1"/>
      <c r="C5" s="1"/>
      <c r="D5" s="1"/>
      <c r="E5" s="1"/>
      <c r="F5" s="1"/>
      <c r="G5" s="1"/>
      <c r="H5" s="51"/>
    </row>
    <row r="6" spans="1:8" s="27" customFormat="1" x14ac:dyDescent="0.2">
      <c r="A6" s="1"/>
      <c r="B6" s="1"/>
      <c r="C6" s="1"/>
      <c r="D6" s="1"/>
      <c r="E6" s="1"/>
      <c r="F6" s="1"/>
      <c r="G6" s="1"/>
      <c r="H6" s="51"/>
    </row>
    <row r="7" spans="1:8" s="27" customFormat="1" x14ac:dyDescent="0.2">
      <c r="A7" s="1"/>
      <c r="B7" s="1"/>
      <c r="C7" s="1"/>
      <c r="D7" s="1"/>
      <c r="E7" s="1"/>
      <c r="F7" s="1"/>
      <c r="G7" s="1"/>
      <c r="H7" s="51"/>
    </row>
    <row r="8" spans="1:8" s="27" customFormat="1" x14ac:dyDescent="0.2">
      <c r="A8" s="1"/>
      <c r="B8" s="1"/>
      <c r="C8" s="1"/>
      <c r="D8" s="1"/>
      <c r="E8" s="1"/>
      <c r="F8" s="1"/>
      <c r="G8" s="1"/>
      <c r="H8" s="51"/>
    </row>
    <row r="9" spans="1:8" s="27" customFormat="1" x14ac:dyDescent="0.2">
      <c r="A9" s="1"/>
      <c r="B9" s="1"/>
      <c r="C9" s="1"/>
      <c r="D9" s="1"/>
      <c r="E9" s="1"/>
      <c r="F9" s="1"/>
      <c r="G9" s="1"/>
      <c r="H9" s="51"/>
    </row>
    <row r="10" spans="1:8" s="27" customFormat="1" x14ac:dyDescent="0.2">
      <c r="A10" s="1"/>
      <c r="B10" s="1"/>
      <c r="C10" s="1"/>
      <c r="D10" s="1"/>
      <c r="E10" s="1"/>
      <c r="F10" s="1"/>
      <c r="G10" s="1"/>
      <c r="H10" s="51"/>
    </row>
    <row r="11" spans="1:8" s="27" customFormat="1" x14ac:dyDescent="0.2">
      <c r="A11" s="1"/>
      <c r="B11" s="1"/>
      <c r="C11" s="1"/>
      <c r="D11" s="1"/>
      <c r="E11" s="1"/>
      <c r="F11" s="1"/>
      <c r="G11" s="1"/>
      <c r="H11" s="51"/>
    </row>
    <row r="12" spans="1:8" s="27" customFormat="1" x14ac:dyDescent="0.2">
      <c r="A12" s="1"/>
      <c r="B12" s="1"/>
      <c r="C12" s="1"/>
      <c r="D12" s="1"/>
      <c r="E12" s="1"/>
      <c r="F12" s="1"/>
      <c r="G12" s="1"/>
      <c r="H12" s="51"/>
    </row>
    <row r="13" spans="1:8" s="27" customFormat="1" x14ac:dyDescent="0.2">
      <c r="A13" s="1"/>
      <c r="B13" s="1"/>
      <c r="C13" s="1"/>
      <c r="D13" s="1"/>
      <c r="E13" s="1"/>
      <c r="F13" s="1"/>
      <c r="G13" s="1"/>
      <c r="H13" s="51"/>
    </row>
    <row r="14" spans="1:8" s="27" customFormat="1" x14ac:dyDescent="0.2">
      <c r="A14" s="1"/>
      <c r="B14" s="1"/>
      <c r="C14" s="1"/>
      <c r="D14" s="1"/>
      <c r="E14" s="1"/>
      <c r="F14" s="1"/>
      <c r="G14" s="1"/>
      <c r="H14" s="51"/>
    </row>
    <row r="15" spans="1:8" x14ac:dyDescent="0.2">
      <c r="A15" s="52" t="s">
        <v>43</v>
      </c>
      <c r="B15" s="52"/>
      <c r="C15" s="52"/>
      <c r="D15" s="52"/>
      <c r="E15" s="52"/>
      <c r="F15" s="52"/>
      <c r="G15" s="52"/>
    </row>
  </sheetData>
  <sheetProtection algorithmName="SHA-512" hashValue="wtZAjmJD1k4MkbUR3eVRkGgAZFOp+ltRm3D3LBc4Kbtg33jYWvRQ85mhyk1J0BYPuUuTpcw5Ssq/NzzvMHY1zA==" saltValue="tFC75e8Yk7Sbx0OUlFNhHw==" spinCount="100000" sheet="1" objects="1" scenarios="1" formatRows="0" insertRows="0" deleteRows="0"/>
  <mergeCells count="3">
    <mergeCell ref="A15:G15"/>
    <mergeCell ref="A1:G1"/>
    <mergeCell ref="A2:G2"/>
  </mergeCells>
  <conditionalFormatting sqref="A5:A14">
    <cfRule type="expression" dxfId="3" priority="1">
      <formula>AND($A5&lt;&gt;"",COUNTIF(OFFSET(UnitListStart,1,0,UnitListCount,1),$A5)=0)</formula>
    </cfRule>
  </conditionalFormatting>
  <conditionalFormatting sqref="B5:B14">
    <cfRule type="expression" dxfId="2" priority="3">
      <formula>LEN(B5)&gt;15</formula>
    </cfRule>
  </conditionalFormatting>
  <conditionalFormatting sqref="E5:E14">
    <cfRule type="expression" dxfId="0" priority="4">
      <formula>LEN(E5)&gt;10</formula>
    </cfRule>
  </conditionalFormatting>
  <dataValidations count="3">
    <dataValidation type="list" allowBlank="1" showErrorMessage="1" error="The selection is not valid" prompt="Select from the dropdown list" sqref="A5:A14" xr:uid="{4C1422EC-2121-4584-9D72-1FA036F6AD35}">
      <formula1>OFFSET(UnitListStart,1,0,UnitListCount,1)</formula1>
    </dataValidation>
    <dataValidation type="textLength" operator="lessThanOrEqual" allowBlank="1" showErrorMessage="1" error="The response must be 15 characters or less" prompt="Enter the SOP Index No." sqref="B5:B14" xr:uid="{4C21EAC7-83B0-496D-8335-4A28057CED54}">
      <formula1>15</formula1>
    </dataValidation>
    <dataValidation type="textLength" operator="lessThanOrEqual" allowBlank="1" showErrorMessage="1" error="The response must be 10 characters or less" prompt="Enter the AMEL ID No." sqref="E5:E14" xr:uid="{2491C95A-2C49-48C5-95E5-89475A357AF5}">
      <formula1>10</formula1>
    </dataValidation>
  </dataValidations>
  <hyperlinks>
    <hyperlink ref="A15" location="'Table of Contents'!A1" display="Go to the Table of Contents" xr:uid="{A086925F-D2CD-480F-BFB7-73FBE461F5E4}"/>
  </hyperlinks>
  <pageMargins left="0.5" right="0.5" top="1.35" bottom="0.5" header="0.5" footer="0.5"/>
  <pageSetup orientation="landscape" r:id="rId1"/>
  <headerFooter>
    <oddHeader>&amp;C&amp;"Times New Roman,bold"&amp;11Flare Attributes_x000D_Form OP-UA7_x000D_Federal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9" id="{614A51A1-AA10-4021-B085-14D8ED796EAD}">
            <xm:f>AND(C5&lt;&gt;"",COUNTIF(OFFSET(Picklist_UAcodes!AQ$10,1,0,Picklist_UAcodes!AQ$4,1),C5)=0)</xm:f>
            <x14:dxf>
              <font>
                <b/>
                <i val="0"/>
              </font>
              <fill>
                <patternFill>
                  <bgColor rgb="FFEBB8B7"/>
                </patternFill>
              </fill>
            </x14:dxf>
          </x14:cfRule>
          <xm:sqref>C5:D14 F5:G14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0CBBA3D-FF82-4111-90B1-60FD67B4CEED}">
          <x14:formula1>
            <xm:f>OFFSET(Picklist_UAcodes!AQ$10,1,0,Picklist_UAcodes!AQ$4,1)</xm:f>
          </x14:formula1>
          <xm:sqref>F5:G14 C5:D14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20" t="s">
        <v>77</v>
      </c>
      <c r="B1" s="20"/>
      <c r="C1" s="20"/>
    </row>
    <row r="3" spans="1:43" ht="13.5" x14ac:dyDescent="0.2">
      <c r="D3" s="29" t="s">
        <v>10</v>
      </c>
      <c r="N3" s="29" t="s">
        <v>91</v>
      </c>
      <c r="Z3" s="29" t="s">
        <v>92</v>
      </c>
      <c r="AL3" s="29" t="s">
        <v>34</v>
      </c>
    </row>
    <row r="5" spans="1:43" ht="18" customHeight="1" x14ac:dyDescent="0.2">
      <c r="B5" s="20" t="s">
        <v>142</v>
      </c>
      <c r="I5" s="39" t="s">
        <v>139</v>
      </c>
      <c r="J5" s="39" t="s">
        <v>140</v>
      </c>
      <c r="K5" s="39" t="s">
        <v>138</v>
      </c>
      <c r="N5" s="39"/>
      <c r="S5" s="39"/>
      <c r="U5" s="39"/>
      <c r="AD5" s="39"/>
      <c r="AE5" s="39"/>
      <c r="AG5" s="39"/>
      <c r="AI5" s="39"/>
      <c r="AO5" s="39"/>
    </row>
    <row r="6" spans="1:43" x14ac:dyDescent="0.2">
      <c r="B6" s="20" t="s">
        <v>145</v>
      </c>
      <c r="H6">
        <v>70</v>
      </c>
      <c r="O6" t="s">
        <v>144</v>
      </c>
      <c r="P6">
        <v>14</v>
      </c>
      <c r="Q6">
        <v>14</v>
      </c>
      <c r="R6">
        <v>50</v>
      </c>
      <c r="V6">
        <v>25</v>
      </c>
      <c r="W6">
        <v>8</v>
      </c>
      <c r="X6" t="s">
        <v>143</v>
      </c>
      <c r="AA6" t="s">
        <v>144</v>
      </c>
      <c r="AB6" t="s">
        <v>146</v>
      </c>
      <c r="AC6">
        <v>10</v>
      </c>
      <c r="AM6" t="s">
        <v>144</v>
      </c>
      <c r="AN6" t="s">
        <v>146</v>
      </c>
      <c r="AO6">
        <v>50</v>
      </c>
      <c r="AP6">
        <v>36</v>
      </c>
      <c r="AQ6">
        <v>250</v>
      </c>
    </row>
    <row r="7" spans="1:43" ht="13.5" thickBot="1" x14ac:dyDescent="0.25">
      <c r="B7" s="20" t="s">
        <v>141</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30" t="s">
        <v>127</v>
      </c>
      <c r="E8" s="31" t="s">
        <v>128</v>
      </c>
      <c r="F8" s="31" t="s">
        <v>129</v>
      </c>
      <c r="G8" s="31" t="s">
        <v>130</v>
      </c>
      <c r="H8" s="31" t="s">
        <v>131</v>
      </c>
      <c r="I8" s="31" t="s">
        <v>132</v>
      </c>
      <c r="J8" s="31" t="s">
        <v>133</v>
      </c>
      <c r="K8" s="31" t="s">
        <v>134</v>
      </c>
      <c r="L8" s="32" t="s">
        <v>135</v>
      </c>
      <c r="N8" s="30" t="s">
        <v>16</v>
      </c>
      <c r="O8" s="31" t="s">
        <v>73</v>
      </c>
      <c r="P8" s="31" t="s">
        <v>12</v>
      </c>
      <c r="Q8" s="31" t="s">
        <v>44</v>
      </c>
      <c r="R8" s="31" t="s">
        <v>136</v>
      </c>
      <c r="S8" s="31" t="s">
        <v>14</v>
      </c>
      <c r="T8" s="31" t="s">
        <v>15</v>
      </c>
      <c r="U8" s="31" t="s">
        <v>45</v>
      </c>
      <c r="V8" s="31" t="s">
        <v>74</v>
      </c>
      <c r="W8" s="31" t="s">
        <v>46</v>
      </c>
      <c r="X8" s="32" t="s">
        <v>83</v>
      </c>
      <c r="Z8" s="30" t="s">
        <v>16</v>
      </c>
      <c r="AA8" s="31" t="s">
        <v>73</v>
      </c>
      <c r="AB8" s="31" t="s">
        <v>12</v>
      </c>
      <c r="AC8" s="31" t="s">
        <v>53</v>
      </c>
      <c r="AD8" s="31" t="s">
        <v>54</v>
      </c>
      <c r="AE8" s="31" t="s">
        <v>55</v>
      </c>
      <c r="AF8" s="31" t="s">
        <v>56</v>
      </c>
      <c r="AG8" s="31" t="s">
        <v>126</v>
      </c>
      <c r="AH8" s="31" t="s">
        <v>57</v>
      </c>
      <c r="AI8" s="31" t="s">
        <v>58</v>
      </c>
      <c r="AJ8" s="32" t="s">
        <v>59</v>
      </c>
      <c r="AL8" s="30" t="s">
        <v>16</v>
      </c>
      <c r="AM8" s="31" t="s">
        <v>73</v>
      </c>
      <c r="AN8" s="31" t="s">
        <v>12</v>
      </c>
      <c r="AO8" s="31" t="s">
        <v>17</v>
      </c>
      <c r="AP8" s="31" t="s">
        <v>75</v>
      </c>
      <c r="AQ8" s="32" t="s">
        <v>76</v>
      </c>
    </row>
    <row r="9" spans="1:43" x14ac:dyDescent="0.2">
      <c r="D9" s="33"/>
      <c r="E9" s="34"/>
      <c r="F9" s="34"/>
      <c r="G9" s="34"/>
      <c r="H9" s="34"/>
      <c r="I9" s="34" t="s">
        <v>29</v>
      </c>
      <c r="J9" s="34" t="s">
        <v>31</v>
      </c>
      <c r="K9" s="34" t="s">
        <v>8</v>
      </c>
      <c r="L9" s="35"/>
      <c r="N9" s="33" t="s">
        <v>24</v>
      </c>
      <c r="O9" s="34"/>
      <c r="P9" s="34"/>
      <c r="Q9" s="34"/>
      <c r="R9" s="34"/>
      <c r="S9" s="34" t="s">
        <v>26</v>
      </c>
      <c r="T9" s="34" t="s">
        <v>24</v>
      </c>
      <c r="U9" s="34" t="s">
        <v>47</v>
      </c>
      <c r="V9" s="34"/>
      <c r="W9" s="34"/>
      <c r="X9" s="35"/>
      <c r="Z9" s="33" t="s">
        <v>24</v>
      </c>
      <c r="AA9" s="34"/>
      <c r="AB9" s="34"/>
      <c r="AC9" s="34"/>
      <c r="AD9" s="34" t="s">
        <v>60</v>
      </c>
      <c r="AE9" s="34" t="s">
        <v>62</v>
      </c>
      <c r="AF9" s="34" t="s">
        <v>60</v>
      </c>
      <c r="AG9" s="34" t="s">
        <v>68</v>
      </c>
      <c r="AH9" s="34" t="s">
        <v>60</v>
      </c>
      <c r="AI9" s="34" t="s">
        <v>68</v>
      </c>
      <c r="AJ9" s="35" t="s">
        <v>60</v>
      </c>
      <c r="AL9" s="33" t="s">
        <v>24</v>
      </c>
      <c r="AM9" s="34"/>
      <c r="AN9" s="34"/>
      <c r="AO9" s="34" t="s">
        <v>147</v>
      </c>
      <c r="AP9" s="34"/>
      <c r="AQ9" s="35"/>
    </row>
    <row r="10" spans="1:43" x14ac:dyDescent="0.2">
      <c r="D10" s="33"/>
      <c r="E10" s="34"/>
      <c r="F10" s="34"/>
      <c r="G10" s="34"/>
      <c r="H10" s="34"/>
      <c r="I10" s="34" t="s">
        <v>30</v>
      </c>
      <c r="J10" s="34" t="s">
        <v>32</v>
      </c>
      <c r="K10" s="34" t="s">
        <v>33</v>
      </c>
      <c r="L10" s="35"/>
      <c r="N10" s="33" t="s">
        <v>25</v>
      </c>
      <c r="O10" s="34"/>
      <c r="P10" s="34"/>
      <c r="Q10" s="34"/>
      <c r="R10" s="34"/>
      <c r="S10" s="34"/>
      <c r="T10" s="34" t="s">
        <v>25</v>
      </c>
      <c r="U10" s="34" t="s">
        <v>27</v>
      </c>
      <c r="V10" s="34"/>
      <c r="W10" s="34"/>
      <c r="X10" s="35"/>
      <c r="Z10" s="33" t="s">
        <v>25</v>
      </c>
      <c r="AA10" s="34"/>
      <c r="AB10" s="34"/>
      <c r="AC10" s="34"/>
      <c r="AD10" s="34" t="s">
        <v>61</v>
      </c>
      <c r="AE10" s="34" t="s">
        <v>63</v>
      </c>
      <c r="AF10" s="34" t="s">
        <v>61</v>
      </c>
      <c r="AG10" s="34" t="s">
        <v>69</v>
      </c>
      <c r="AH10" s="34" t="s">
        <v>61</v>
      </c>
      <c r="AI10" s="34" t="s">
        <v>69</v>
      </c>
      <c r="AJ10" s="35" t="s">
        <v>61</v>
      </c>
      <c r="AL10" s="33" t="s">
        <v>25</v>
      </c>
      <c r="AM10" s="34"/>
      <c r="AN10" s="34"/>
      <c r="AO10" s="34" t="s">
        <v>148</v>
      </c>
      <c r="AP10" s="34"/>
      <c r="AQ10" s="35"/>
    </row>
    <row r="11" spans="1:43" x14ac:dyDescent="0.2">
      <c r="D11" s="33"/>
      <c r="E11" s="34"/>
      <c r="F11" s="34"/>
      <c r="G11" s="34"/>
      <c r="H11" s="34"/>
      <c r="I11" s="34" t="s">
        <v>610</v>
      </c>
      <c r="J11" s="34" t="s">
        <v>49</v>
      </c>
      <c r="K11" s="34"/>
      <c r="L11" s="35"/>
      <c r="N11" s="33"/>
      <c r="O11" s="34"/>
      <c r="P11" s="34"/>
      <c r="Q11" s="34"/>
      <c r="R11" s="34"/>
      <c r="S11" s="34"/>
      <c r="T11" s="34"/>
      <c r="U11" s="34" t="s">
        <v>28</v>
      </c>
      <c r="V11" s="34"/>
      <c r="W11" s="34"/>
      <c r="X11" s="35"/>
      <c r="Z11" s="33"/>
      <c r="AA11" s="34"/>
      <c r="AB11" s="34"/>
      <c r="AC11" s="34"/>
      <c r="AD11" s="34"/>
      <c r="AE11" s="34" t="s">
        <v>64</v>
      </c>
      <c r="AF11" s="34"/>
      <c r="AG11" s="34" t="s">
        <v>70</v>
      </c>
      <c r="AH11" s="34"/>
      <c r="AI11" s="34" t="s">
        <v>71</v>
      </c>
      <c r="AJ11" s="35"/>
      <c r="AL11" s="33"/>
      <c r="AM11" s="34"/>
      <c r="AN11" s="34"/>
      <c r="AO11" s="34" t="s">
        <v>149</v>
      </c>
      <c r="AP11" s="34"/>
      <c r="AQ11" s="35"/>
    </row>
    <row r="12" spans="1:43" x14ac:dyDescent="0.2">
      <c r="D12" s="33"/>
      <c r="E12" s="34"/>
      <c r="F12" s="34"/>
      <c r="G12" s="34"/>
      <c r="H12" s="34"/>
      <c r="I12" s="34"/>
      <c r="J12" s="34"/>
      <c r="K12" s="34"/>
      <c r="L12" s="35"/>
      <c r="N12" s="33"/>
      <c r="O12" s="34"/>
      <c r="P12" s="34"/>
      <c r="Q12" s="34"/>
      <c r="R12" s="34"/>
      <c r="S12" s="34"/>
      <c r="T12" s="34"/>
      <c r="U12" s="34" t="s">
        <v>35</v>
      </c>
      <c r="V12" s="34"/>
      <c r="W12" s="34"/>
      <c r="X12" s="35"/>
      <c r="Z12" s="33"/>
      <c r="AA12" s="34"/>
      <c r="AB12" s="34"/>
      <c r="AC12" s="34"/>
      <c r="AD12" s="34"/>
      <c r="AE12" s="34" t="s">
        <v>65</v>
      </c>
      <c r="AF12" s="34"/>
      <c r="AG12" s="34" t="s">
        <v>71</v>
      </c>
      <c r="AH12" s="34"/>
      <c r="AI12" s="34" t="s">
        <v>72</v>
      </c>
      <c r="AJ12" s="35"/>
      <c r="AL12" s="33"/>
      <c r="AM12" s="34"/>
      <c r="AN12" s="34"/>
      <c r="AO12" s="34" t="s">
        <v>150</v>
      </c>
      <c r="AP12" s="34"/>
      <c r="AQ12" s="35"/>
    </row>
    <row r="13" spans="1:43" x14ac:dyDescent="0.2">
      <c r="D13" s="33"/>
      <c r="E13" s="34"/>
      <c r="F13" s="34"/>
      <c r="G13" s="34"/>
      <c r="H13" s="34"/>
      <c r="I13" s="34"/>
      <c r="J13" s="34"/>
      <c r="K13" s="34"/>
      <c r="L13" s="35"/>
      <c r="N13" s="33"/>
      <c r="O13" s="34"/>
      <c r="P13" s="34"/>
      <c r="Q13" s="34"/>
      <c r="R13" s="34"/>
      <c r="S13" s="34"/>
      <c r="T13" s="34"/>
      <c r="U13" s="34" t="s">
        <v>36</v>
      </c>
      <c r="V13" s="34"/>
      <c r="W13" s="34"/>
      <c r="X13" s="35"/>
      <c r="Z13" s="33"/>
      <c r="AA13" s="34"/>
      <c r="AB13" s="34"/>
      <c r="AC13" s="34"/>
      <c r="AD13" s="34"/>
      <c r="AE13" s="34" t="s">
        <v>66</v>
      </c>
      <c r="AF13" s="34"/>
      <c r="AG13" s="34" t="s">
        <v>72</v>
      </c>
      <c r="AH13" s="34"/>
      <c r="AI13" s="34" t="s">
        <v>66</v>
      </c>
      <c r="AJ13" s="35"/>
      <c r="AL13" s="33"/>
      <c r="AM13" s="34"/>
      <c r="AN13" s="34"/>
      <c r="AO13" s="34" t="s">
        <v>151</v>
      </c>
      <c r="AP13" s="34"/>
      <c r="AQ13" s="35"/>
    </row>
    <row r="14" spans="1:43" x14ac:dyDescent="0.2">
      <c r="D14" s="33"/>
      <c r="E14" s="34"/>
      <c r="F14" s="34"/>
      <c r="G14" s="34"/>
      <c r="H14" s="34"/>
      <c r="I14" s="34"/>
      <c r="J14" s="34"/>
      <c r="K14" s="34"/>
      <c r="L14" s="35"/>
      <c r="N14" s="33"/>
      <c r="O14" s="34"/>
      <c r="P14" s="34"/>
      <c r="Q14" s="34"/>
      <c r="R14" s="34"/>
      <c r="S14" s="34"/>
      <c r="T14" s="34"/>
      <c r="U14" s="34" t="s">
        <v>37</v>
      </c>
      <c r="V14" s="34"/>
      <c r="W14" s="34"/>
      <c r="X14" s="35"/>
      <c r="Z14" s="33"/>
      <c r="AA14" s="34"/>
      <c r="AB14" s="34"/>
      <c r="AC14" s="34"/>
      <c r="AD14" s="34"/>
      <c r="AE14" s="34" t="s">
        <v>67</v>
      </c>
      <c r="AF14" s="34"/>
      <c r="AG14" s="34" t="s">
        <v>66</v>
      </c>
      <c r="AH14" s="34"/>
      <c r="AI14" s="34"/>
      <c r="AJ14" s="35"/>
      <c r="AL14" s="33"/>
      <c r="AM14" s="34"/>
      <c r="AN14" s="34"/>
      <c r="AO14" s="34" t="s">
        <v>152</v>
      </c>
      <c r="AP14" s="34"/>
      <c r="AQ14" s="35"/>
    </row>
    <row r="15" spans="1:43" x14ac:dyDescent="0.2">
      <c r="D15" s="33"/>
      <c r="E15" s="34"/>
      <c r="F15" s="34"/>
      <c r="G15" s="34"/>
      <c r="H15" s="34"/>
      <c r="I15" s="34"/>
      <c r="J15" s="34"/>
      <c r="K15" s="34"/>
      <c r="L15" s="35"/>
      <c r="N15" s="33"/>
      <c r="O15" s="34"/>
      <c r="P15" s="34"/>
      <c r="Q15" s="34"/>
      <c r="R15" s="34"/>
      <c r="S15" s="34"/>
      <c r="T15" s="34"/>
      <c r="U15" s="34" t="s">
        <v>48</v>
      </c>
      <c r="V15" s="34"/>
      <c r="W15" s="34"/>
      <c r="X15" s="35"/>
      <c r="Z15" s="33"/>
      <c r="AA15" s="34"/>
      <c r="AB15" s="34"/>
      <c r="AC15" s="34"/>
      <c r="AD15" s="34"/>
      <c r="AE15" s="34"/>
      <c r="AF15" s="34"/>
      <c r="AG15" s="34"/>
      <c r="AH15" s="34"/>
      <c r="AI15" s="34"/>
      <c r="AJ15" s="35"/>
      <c r="AL15" s="33"/>
      <c r="AM15" s="34"/>
      <c r="AN15" s="34"/>
      <c r="AO15" s="34" t="s">
        <v>153</v>
      </c>
      <c r="AP15" s="34"/>
      <c r="AQ15" s="35"/>
    </row>
    <row r="16" spans="1:43" x14ac:dyDescent="0.2">
      <c r="D16" s="33"/>
      <c r="E16" s="34"/>
      <c r="F16" s="34"/>
      <c r="G16" s="34"/>
      <c r="H16" s="34"/>
      <c r="I16" s="34"/>
      <c r="J16" s="34"/>
      <c r="K16" s="34"/>
      <c r="L16" s="35"/>
      <c r="N16" s="33"/>
      <c r="O16" s="34"/>
      <c r="P16" s="34"/>
      <c r="Q16" s="34"/>
      <c r="R16" s="34"/>
      <c r="S16" s="34"/>
      <c r="T16" s="34"/>
      <c r="U16" s="34" t="s">
        <v>137</v>
      </c>
      <c r="V16" s="34"/>
      <c r="W16" s="34"/>
      <c r="X16" s="35"/>
      <c r="Z16" s="33"/>
      <c r="AA16" s="34"/>
      <c r="AB16" s="34"/>
      <c r="AC16" s="34"/>
      <c r="AD16" s="34"/>
      <c r="AE16" s="34"/>
      <c r="AF16" s="34"/>
      <c r="AG16" s="34"/>
      <c r="AH16" s="34"/>
      <c r="AI16" s="34"/>
      <c r="AJ16" s="35"/>
      <c r="AL16" s="33"/>
      <c r="AM16" s="34"/>
      <c r="AN16" s="34"/>
      <c r="AO16" s="34" t="s">
        <v>154</v>
      </c>
      <c r="AP16" s="34"/>
      <c r="AQ16" s="35"/>
    </row>
    <row r="17" spans="4:43" x14ac:dyDescent="0.2">
      <c r="D17" s="33"/>
      <c r="E17" s="34"/>
      <c r="F17" s="34"/>
      <c r="G17" s="34"/>
      <c r="H17" s="34"/>
      <c r="I17" s="34"/>
      <c r="J17" s="34"/>
      <c r="K17" s="34"/>
      <c r="L17" s="35"/>
      <c r="N17" s="33"/>
      <c r="O17" s="34"/>
      <c r="P17" s="34"/>
      <c r="Q17" s="34"/>
      <c r="R17" s="34"/>
      <c r="S17" s="34"/>
      <c r="T17" s="34"/>
      <c r="U17" s="34" t="s">
        <v>52</v>
      </c>
      <c r="V17" s="34"/>
      <c r="W17" s="34"/>
      <c r="X17" s="35"/>
      <c r="Z17" s="33"/>
      <c r="AA17" s="34"/>
      <c r="AB17" s="34"/>
      <c r="AC17" s="34"/>
      <c r="AD17" s="34"/>
      <c r="AE17" s="34"/>
      <c r="AF17" s="34"/>
      <c r="AG17" s="34"/>
      <c r="AH17" s="34"/>
      <c r="AI17" s="34"/>
      <c r="AJ17" s="35"/>
      <c r="AL17" s="33"/>
      <c r="AM17" s="34"/>
      <c r="AN17" s="34"/>
      <c r="AO17" s="34" t="s">
        <v>155</v>
      </c>
      <c r="AP17" s="34"/>
      <c r="AQ17" s="35"/>
    </row>
    <row r="18" spans="4:43" x14ac:dyDescent="0.2">
      <c r="D18" s="33"/>
      <c r="E18" s="34"/>
      <c r="F18" s="34"/>
      <c r="G18" s="34"/>
      <c r="H18" s="34"/>
      <c r="I18" s="34"/>
      <c r="J18" s="34"/>
      <c r="K18" s="34"/>
      <c r="L18" s="35"/>
      <c r="N18" s="33"/>
      <c r="O18" s="34"/>
      <c r="P18" s="34"/>
      <c r="Q18" s="34"/>
      <c r="R18" s="34"/>
      <c r="S18" s="34"/>
      <c r="T18" s="34"/>
      <c r="U18" s="34"/>
      <c r="V18" s="34"/>
      <c r="W18" s="34"/>
      <c r="X18" s="35"/>
      <c r="Z18" s="33"/>
      <c r="AA18" s="34"/>
      <c r="AB18" s="34"/>
      <c r="AC18" s="34"/>
      <c r="AD18" s="34"/>
      <c r="AE18" s="34"/>
      <c r="AF18" s="34"/>
      <c r="AG18" s="34"/>
      <c r="AH18" s="34"/>
      <c r="AI18" s="34"/>
      <c r="AJ18" s="35"/>
      <c r="AL18" s="33"/>
      <c r="AM18" s="34"/>
      <c r="AN18" s="34"/>
      <c r="AO18" s="34" t="s">
        <v>156</v>
      </c>
      <c r="AP18" s="34"/>
      <c r="AQ18" s="35"/>
    </row>
    <row r="19" spans="4:43" x14ac:dyDescent="0.2">
      <c r="D19" s="33"/>
      <c r="E19" s="34"/>
      <c r="F19" s="34"/>
      <c r="G19" s="34"/>
      <c r="H19" s="34"/>
      <c r="I19" s="34"/>
      <c r="J19" s="34"/>
      <c r="K19" s="34"/>
      <c r="L19" s="35"/>
      <c r="N19" s="33"/>
      <c r="O19" s="34"/>
      <c r="P19" s="34"/>
      <c r="Q19" s="34"/>
      <c r="R19" s="34"/>
      <c r="S19" s="34"/>
      <c r="T19" s="34"/>
      <c r="U19" s="34"/>
      <c r="V19" s="34"/>
      <c r="W19" s="34"/>
      <c r="X19" s="35"/>
      <c r="Z19" s="33"/>
      <c r="AA19" s="34"/>
      <c r="AB19" s="34"/>
      <c r="AC19" s="34"/>
      <c r="AD19" s="34"/>
      <c r="AE19" s="34"/>
      <c r="AF19" s="34"/>
      <c r="AG19" s="34"/>
      <c r="AH19" s="34"/>
      <c r="AI19" s="34"/>
      <c r="AJ19" s="35"/>
      <c r="AL19" s="33"/>
      <c r="AM19" s="34"/>
      <c r="AN19" s="34"/>
      <c r="AO19" s="34" t="s">
        <v>157</v>
      </c>
      <c r="AP19" s="34"/>
      <c r="AQ19" s="35"/>
    </row>
    <row r="20" spans="4:43" x14ac:dyDescent="0.2">
      <c r="D20" s="33"/>
      <c r="E20" s="34"/>
      <c r="F20" s="34"/>
      <c r="G20" s="34"/>
      <c r="H20" s="34"/>
      <c r="I20" s="34"/>
      <c r="J20" s="34"/>
      <c r="K20" s="34"/>
      <c r="L20" s="35"/>
      <c r="N20" s="33"/>
      <c r="O20" s="34"/>
      <c r="P20" s="34"/>
      <c r="Q20" s="34"/>
      <c r="R20" s="34"/>
      <c r="S20" s="34"/>
      <c r="T20" s="34"/>
      <c r="U20" s="34"/>
      <c r="V20" s="34"/>
      <c r="W20" s="34"/>
      <c r="X20" s="35"/>
      <c r="Z20" s="33"/>
      <c r="AA20" s="34"/>
      <c r="AB20" s="34"/>
      <c r="AC20" s="34"/>
      <c r="AD20" s="34"/>
      <c r="AE20" s="34"/>
      <c r="AF20" s="34"/>
      <c r="AG20" s="34"/>
      <c r="AH20" s="34"/>
      <c r="AI20" s="34"/>
      <c r="AJ20" s="35"/>
      <c r="AL20" s="33"/>
      <c r="AM20" s="34"/>
      <c r="AN20" s="34"/>
      <c r="AO20" s="34" t="s">
        <v>158</v>
      </c>
      <c r="AP20" s="34"/>
      <c r="AQ20" s="35"/>
    </row>
    <row r="21" spans="4:43" ht="13.5" thickBot="1" x14ac:dyDescent="0.25">
      <c r="D21" s="36"/>
      <c r="E21" s="37"/>
      <c r="F21" s="37"/>
      <c r="G21" s="37"/>
      <c r="H21" s="37"/>
      <c r="I21" s="37"/>
      <c r="J21" s="37"/>
      <c r="K21" s="37"/>
      <c r="L21" s="38"/>
      <c r="N21" s="36"/>
      <c r="O21" s="37"/>
      <c r="P21" s="37"/>
      <c r="Q21" s="37"/>
      <c r="R21" s="37"/>
      <c r="S21" s="37"/>
      <c r="T21" s="37"/>
      <c r="U21" s="37"/>
      <c r="V21" s="37"/>
      <c r="W21" s="37"/>
      <c r="X21" s="38"/>
      <c r="Z21" s="36"/>
      <c r="AA21" s="37"/>
      <c r="AB21" s="37"/>
      <c r="AC21" s="37"/>
      <c r="AD21" s="37"/>
      <c r="AE21" s="37"/>
      <c r="AF21" s="37"/>
      <c r="AG21" s="37"/>
      <c r="AH21" s="37"/>
      <c r="AI21" s="37"/>
      <c r="AJ21" s="38"/>
      <c r="AL21" s="33"/>
      <c r="AM21" s="34"/>
      <c r="AN21" s="34"/>
      <c r="AO21" s="34" t="s">
        <v>159</v>
      </c>
      <c r="AP21" s="34"/>
      <c r="AQ21" s="35"/>
    </row>
    <row r="22" spans="4:43" x14ac:dyDescent="0.2">
      <c r="AL22" s="33"/>
      <c r="AM22" s="34"/>
      <c r="AN22" s="34"/>
      <c r="AO22" s="34" t="s">
        <v>160</v>
      </c>
      <c r="AP22" s="34"/>
      <c r="AQ22" s="35"/>
    </row>
    <row r="23" spans="4:43" x14ac:dyDescent="0.2">
      <c r="AL23" s="33"/>
      <c r="AM23" s="34"/>
      <c r="AN23" s="34"/>
      <c r="AO23" s="34" t="s">
        <v>161</v>
      </c>
      <c r="AP23" s="34"/>
      <c r="AQ23" s="35"/>
    </row>
    <row r="24" spans="4:43" x14ac:dyDescent="0.2">
      <c r="AL24" s="33"/>
      <c r="AM24" s="34"/>
      <c r="AN24" s="34"/>
      <c r="AO24" s="34" t="s">
        <v>162</v>
      </c>
      <c r="AP24" s="34"/>
      <c r="AQ24" s="35"/>
    </row>
    <row r="25" spans="4:43" x14ac:dyDescent="0.2">
      <c r="AL25" s="33"/>
      <c r="AM25" s="34"/>
      <c r="AN25" s="34"/>
      <c r="AO25" s="34" t="s">
        <v>163</v>
      </c>
      <c r="AP25" s="34"/>
      <c r="AQ25" s="35"/>
    </row>
    <row r="26" spans="4:43" x14ac:dyDescent="0.2">
      <c r="AL26" s="33"/>
      <c r="AM26" s="34"/>
      <c r="AN26" s="34"/>
      <c r="AO26" s="34" t="s">
        <v>164</v>
      </c>
      <c r="AP26" s="34"/>
      <c r="AQ26" s="35"/>
    </row>
    <row r="27" spans="4:43" x14ac:dyDescent="0.2">
      <c r="AL27" s="33"/>
      <c r="AM27" s="34"/>
      <c r="AN27" s="34"/>
      <c r="AO27" s="34" t="s">
        <v>165</v>
      </c>
      <c r="AP27" s="34"/>
      <c r="AQ27" s="35"/>
    </row>
    <row r="28" spans="4:43" x14ac:dyDescent="0.2">
      <c r="AL28" s="33"/>
      <c r="AM28" s="34"/>
      <c r="AN28" s="34"/>
      <c r="AO28" s="34" t="s">
        <v>166</v>
      </c>
      <c r="AP28" s="34"/>
      <c r="AQ28" s="35"/>
    </row>
    <row r="29" spans="4:43" x14ac:dyDescent="0.2">
      <c r="AL29" s="33"/>
      <c r="AM29" s="34"/>
      <c r="AN29" s="34"/>
      <c r="AO29" s="34" t="s">
        <v>167</v>
      </c>
      <c r="AP29" s="34"/>
      <c r="AQ29" s="35"/>
    </row>
    <row r="30" spans="4:43" x14ac:dyDescent="0.2">
      <c r="AL30" s="33"/>
      <c r="AM30" s="34"/>
      <c r="AN30" s="34"/>
      <c r="AO30" s="34" t="s">
        <v>168</v>
      </c>
      <c r="AP30" s="34"/>
      <c r="AQ30" s="35"/>
    </row>
    <row r="31" spans="4:43" x14ac:dyDescent="0.2">
      <c r="AL31" s="33"/>
      <c r="AM31" s="34"/>
      <c r="AN31" s="34"/>
      <c r="AO31" s="34" t="s">
        <v>169</v>
      </c>
      <c r="AP31" s="34"/>
      <c r="AQ31" s="35"/>
    </row>
    <row r="32" spans="4:43" x14ac:dyDescent="0.2">
      <c r="AL32" s="33"/>
      <c r="AM32" s="34"/>
      <c r="AN32" s="34"/>
      <c r="AO32" s="34" t="s">
        <v>170</v>
      </c>
      <c r="AP32" s="34"/>
      <c r="AQ32" s="35"/>
    </row>
    <row r="33" spans="38:43" x14ac:dyDescent="0.2">
      <c r="AL33" s="33"/>
      <c r="AM33" s="34"/>
      <c r="AN33" s="34"/>
      <c r="AO33" s="34" t="s">
        <v>171</v>
      </c>
      <c r="AP33" s="34"/>
      <c r="AQ33" s="35"/>
    </row>
    <row r="34" spans="38:43" x14ac:dyDescent="0.2">
      <c r="AL34" s="33"/>
      <c r="AM34" s="34"/>
      <c r="AN34" s="34"/>
      <c r="AO34" s="34" t="s">
        <v>172</v>
      </c>
      <c r="AP34" s="34"/>
      <c r="AQ34" s="35"/>
    </row>
    <row r="35" spans="38:43" x14ac:dyDescent="0.2">
      <c r="AL35" s="33"/>
      <c r="AM35" s="34"/>
      <c r="AN35" s="34"/>
      <c r="AO35" s="34" t="s">
        <v>173</v>
      </c>
      <c r="AP35" s="34"/>
      <c r="AQ35" s="35"/>
    </row>
    <row r="36" spans="38:43" x14ac:dyDescent="0.2">
      <c r="AL36" s="33"/>
      <c r="AM36" s="34"/>
      <c r="AN36" s="34"/>
      <c r="AO36" s="34" t="s">
        <v>174</v>
      </c>
      <c r="AP36" s="34"/>
      <c r="AQ36" s="35"/>
    </row>
    <row r="37" spans="38:43" x14ac:dyDescent="0.2">
      <c r="AL37" s="33"/>
      <c r="AM37" s="34"/>
      <c r="AN37" s="34"/>
      <c r="AO37" s="34" t="s">
        <v>175</v>
      </c>
      <c r="AP37" s="34"/>
      <c r="AQ37" s="35"/>
    </row>
    <row r="38" spans="38:43" x14ac:dyDescent="0.2">
      <c r="AL38" s="33"/>
      <c r="AM38" s="34"/>
      <c r="AN38" s="34"/>
      <c r="AO38" s="34" t="s">
        <v>176</v>
      </c>
      <c r="AP38" s="34"/>
      <c r="AQ38" s="35"/>
    </row>
    <row r="39" spans="38:43" x14ac:dyDescent="0.2">
      <c r="AL39" s="33"/>
      <c r="AM39" s="34"/>
      <c r="AN39" s="34"/>
      <c r="AO39" s="34" t="s">
        <v>177</v>
      </c>
      <c r="AP39" s="34"/>
      <c r="AQ39" s="35"/>
    </row>
    <row r="40" spans="38:43" x14ac:dyDescent="0.2">
      <c r="AL40" s="33"/>
      <c r="AM40" s="34"/>
      <c r="AN40" s="34"/>
      <c r="AO40" s="34" t="s">
        <v>178</v>
      </c>
      <c r="AP40" s="34"/>
      <c r="AQ40" s="35"/>
    </row>
    <row r="41" spans="38:43" x14ac:dyDescent="0.2">
      <c r="AL41" s="33"/>
      <c r="AM41" s="34"/>
      <c r="AN41" s="34"/>
      <c r="AO41" s="34" t="s">
        <v>179</v>
      </c>
      <c r="AP41" s="34"/>
      <c r="AQ41" s="35"/>
    </row>
    <row r="42" spans="38:43" x14ac:dyDescent="0.2">
      <c r="AL42" s="33"/>
      <c r="AM42" s="34"/>
      <c r="AN42" s="34"/>
      <c r="AO42" s="34" t="s">
        <v>180</v>
      </c>
      <c r="AP42" s="34"/>
      <c r="AQ42" s="35"/>
    </row>
    <row r="43" spans="38:43" x14ac:dyDescent="0.2">
      <c r="AL43" s="33"/>
      <c r="AM43" s="34"/>
      <c r="AN43" s="34"/>
      <c r="AO43" s="34" t="s">
        <v>181</v>
      </c>
      <c r="AP43" s="34"/>
      <c r="AQ43" s="35"/>
    </row>
    <row r="44" spans="38:43" x14ac:dyDescent="0.2">
      <c r="AL44" s="33"/>
      <c r="AM44" s="34"/>
      <c r="AN44" s="34"/>
      <c r="AO44" s="34" t="s">
        <v>182</v>
      </c>
      <c r="AP44" s="34"/>
      <c r="AQ44" s="35"/>
    </row>
    <row r="45" spans="38:43" x14ac:dyDescent="0.2">
      <c r="AL45" s="33"/>
      <c r="AM45" s="34"/>
      <c r="AN45" s="34"/>
      <c r="AO45" s="34" t="s">
        <v>183</v>
      </c>
      <c r="AP45" s="34"/>
      <c r="AQ45" s="35"/>
    </row>
    <row r="46" spans="38:43" x14ac:dyDescent="0.2">
      <c r="AL46" s="33"/>
      <c r="AM46" s="34"/>
      <c r="AN46" s="34"/>
      <c r="AO46" s="34" t="s">
        <v>184</v>
      </c>
      <c r="AP46" s="34"/>
      <c r="AQ46" s="35"/>
    </row>
    <row r="47" spans="38:43" x14ac:dyDescent="0.2">
      <c r="AL47" s="33"/>
      <c r="AM47" s="34"/>
      <c r="AN47" s="34"/>
      <c r="AO47" s="34" t="s">
        <v>185</v>
      </c>
      <c r="AP47" s="34"/>
      <c r="AQ47" s="35"/>
    </row>
    <row r="48" spans="38:43" x14ac:dyDescent="0.2">
      <c r="AL48" s="33"/>
      <c r="AM48" s="34"/>
      <c r="AN48" s="34"/>
      <c r="AO48" s="34" t="s">
        <v>186</v>
      </c>
      <c r="AP48" s="34"/>
      <c r="AQ48" s="35"/>
    </row>
    <row r="49" spans="38:43" x14ac:dyDescent="0.2">
      <c r="AL49" s="33"/>
      <c r="AM49" s="34"/>
      <c r="AN49" s="34"/>
      <c r="AO49" s="34" t="s">
        <v>187</v>
      </c>
      <c r="AP49" s="34"/>
      <c r="AQ49" s="35"/>
    </row>
    <row r="50" spans="38:43" x14ac:dyDescent="0.2">
      <c r="AL50" s="33"/>
      <c r="AM50" s="34"/>
      <c r="AN50" s="34"/>
      <c r="AO50" s="34" t="s">
        <v>188</v>
      </c>
      <c r="AP50" s="34"/>
      <c r="AQ50" s="35"/>
    </row>
    <row r="51" spans="38:43" x14ac:dyDescent="0.2">
      <c r="AL51" s="33"/>
      <c r="AM51" s="34"/>
      <c r="AN51" s="34"/>
      <c r="AO51" s="34" t="s">
        <v>189</v>
      </c>
      <c r="AP51" s="34"/>
      <c r="AQ51" s="35"/>
    </row>
    <row r="52" spans="38:43" x14ac:dyDescent="0.2">
      <c r="AL52" s="33"/>
      <c r="AM52" s="34"/>
      <c r="AN52" s="34"/>
      <c r="AO52" s="34" t="s">
        <v>190</v>
      </c>
      <c r="AP52" s="34"/>
      <c r="AQ52" s="35"/>
    </row>
    <row r="53" spans="38:43" x14ac:dyDescent="0.2">
      <c r="AL53" s="33"/>
      <c r="AM53" s="34"/>
      <c r="AN53" s="34"/>
      <c r="AO53" s="34" t="s">
        <v>191</v>
      </c>
      <c r="AP53" s="34"/>
      <c r="AQ53" s="35"/>
    </row>
    <row r="54" spans="38:43" x14ac:dyDescent="0.2">
      <c r="AL54" s="33"/>
      <c r="AM54" s="34"/>
      <c r="AN54" s="34"/>
      <c r="AO54" s="34" t="s">
        <v>192</v>
      </c>
      <c r="AP54" s="34"/>
      <c r="AQ54" s="35"/>
    </row>
    <row r="55" spans="38:43" x14ac:dyDescent="0.2">
      <c r="AL55" s="33"/>
      <c r="AM55" s="34"/>
      <c r="AN55" s="34"/>
      <c r="AO55" s="34" t="s">
        <v>193</v>
      </c>
      <c r="AP55" s="34"/>
      <c r="AQ55" s="35"/>
    </row>
    <row r="56" spans="38:43" x14ac:dyDescent="0.2">
      <c r="AL56" s="33"/>
      <c r="AM56" s="34"/>
      <c r="AN56" s="34"/>
      <c r="AO56" s="34" t="s">
        <v>194</v>
      </c>
      <c r="AP56" s="34"/>
      <c r="AQ56" s="35"/>
    </row>
    <row r="57" spans="38:43" x14ac:dyDescent="0.2">
      <c r="AL57" s="33"/>
      <c r="AM57" s="34"/>
      <c r="AN57" s="34"/>
      <c r="AO57" s="34" t="s">
        <v>195</v>
      </c>
      <c r="AP57" s="34"/>
      <c r="AQ57" s="35"/>
    </row>
    <row r="58" spans="38:43" x14ac:dyDescent="0.2">
      <c r="AL58" s="33"/>
      <c r="AM58" s="34"/>
      <c r="AN58" s="34"/>
      <c r="AO58" s="34" t="s">
        <v>196</v>
      </c>
      <c r="AP58" s="34"/>
      <c r="AQ58" s="35"/>
    </row>
    <row r="59" spans="38:43" x14ac:dyDescent="0.2">
      <c r="AL59" s="33"/>
      <c r="AM59" s="34"/>
      <c r="AN59" s="34"/>
      <c r="AO59" s="34" t="s">
        <v>197</v>
      </c>
      <c r="AP59" s="34"/>
      <c r="AQ59" s="35"/>
    </row>
    <row r="60" spans="38:43" x14ac:dyDescent="0.2">
      <c r="AL60" s="33"/>
      <c r="AM60" s="34"/>
      <c r="AN60" s="34"/>
      <c r="AO60" s="34" t="s">
        <v>198</v>
      </c>
      <c r="AP60" s="34"/>
      <c r="AQ60" s="35"/>
    </row>
    <row r="61" spans="38:43" x14ac:dyDescent="0.2">
      <c r="AL61" s="33"/>
      <c r="AM61" s="34"/>
      <c r="AN61" s="34"/>
      <c r="AO61" s="34" t="s">
        <v>199</v>
      </c>
      <c r="AP61" s="34"/>
      <c r="AQ61" s="35"/>
    </row>
    <row r="62" spans="38:43" x14ac:dyDescent="0.2">
      <c r="AL62" s="33"/>
      <c r="AM62" s="34"/>
      <c r="AN62" s="34"/>
      <c r="AO62" s="34" t="s">
        <v>200</v>
      </c>
      <c r="AP62" s="34"/>
      <c r="AQ62" s="35"/>
    </row>
    <row r="63" spans="38:43" x14ac:dyDescent="0.2">
      <c r="AL63" s="33"/>
      <c r="AM63" s="34"/>
      <c r="AN63" s="34"/>
      <c r="AO63" s="34" t="s">
        <v>201</v>
      </c>
      <c r="AP63" s="34"/>
      <c r="AQ63" s="35"/>
    </row>
    <row r="64" spans="38:43" x14ac:dyDescent="0.2">
      <c r="AL64" s="33"/>
      <c r="AM64" s="34"/>
      <c r="AN64" s="34"/>
      <c r="AO64" s="34" t="s">
        <v>202</v>
      </c>
      <c r="AP64" s="34"/>
      <c r="AQ64" s="35"/>
    </row>
    <row r="65" spans="38:43" x14ac:dyDescent="0.2">
      <c r="AL65" s="33"/>
      <c r="AM65" s="34"/>
      <c r="AN65" s="34"/>
      <c r="AO65" s="34" t="s">
        <v>203</v>
      </c>
      <c r="AP65" s="34"/>
      <c r="AQ65" s="35"/>
    </row>
    <row r="66" spans="38:43" x14ac:dyDescent="0.2">
      <c r="AL66" s="33"/>
      <c r="AM66" s="34"/>
      <c r="AN66" s="34"/>
      <c r="AO66" s="34" t="s">
        <v>204</v>
      </c>
      <c r="AP66" s="34"/>
      <c r="AQ66" s="35"/>
    </row>
    <row r="67" spans="38:43" x14ac:dyDescent="0.2">
      <c r="AL67" s="33"/>
      <c r="AM67" s="34"/>
      <c r="AN67" s="34"/>
      <c r="AO67" s="34" t="s">
        <v>95</v>
      </c>
      <c r="AP67" s="34"/>
      <c r="AQ67" s="35"/>
    </row>
    <row r="68" spans="38:43" x14ac:dyDescent="0.2">
      <c r="AL68" s="33"/>
      <c r="AM68" s="34"/>
      <c r="AN68" s="34"/>
      <c r="AO68" s="34" t="s">
        <v>205</v>
      </c>
      <c r="AP68" s="34"/>
      <c r="AQ68" s="35"/>
    </row>
    <row r="69" spans="38:43" x14ac:dyDescent="0.2">
      <c r="AL69" s="33"/>
      <c r="AM69" s="34"/>
      <c r="AN69" s="34"/>
      <c r="AO69" s="34" t="s">
        <v>206</v>
      </c>
      <c r="AP69" s="34"/>
      <c r="AQ69" s="35"/>
    </row>
    <row r="70" spans="38:43" x14ac:dyDescent="0.2">
      <c r="AL70" s="33"/>
      <c r="AM70" s="34"/>
      <c r="AN70" s="34"/>
      <c r="AO70" s="34" t="s">
        <v>207</v>
      </c>
      <c r="AP70" s="34"/>
      <c r="AQ70" s="35"/>
    </row>
    <row r="71" spans="38:43" x14ac:dyDescent="0.2">
      <c r="AL71" s="33"/>
      <c r="AM71" s="34"/>
      <c r="AN71" s="34"/>
      <c r="AO71" s="34" t="s">
        <v>208</v>
      </c>
      <c r="AP71" s="34"/>
      <c r="AQ71" s="35"/>
    </row>
    <row r="72" spans="38:43" x14ac:dyDescent="0.2">
      <c r="AL72" s="33"/>
      <c r="AM72" s="34"/>
      <c r="AN72" s="34"/>
      <c r="AO72" s="34" t="s">
        <v>51</v>
      </c>
      <c r="AP72" s="34"/>
      <c r="AQ72" s="35"/>
    </row>
    <row r="73" spans="38:43" x14ac:dyDescent="0.2">
      <c r="AL73" s="33"/>
      <c r="AM73" s="34"/>
      <c r="AN73" s="34"/>
      <c r="AO73" s="34" t="s">
        <v>209</v>
      </c>
      <c r="AP73" s="34"/>
      <c r="AQ73" s="35"/>
    </row>
    <row r="74" spans="38:43" x14ac:dyDescent="0.2">
      <c r="AL74" s="33"/>
      <c r="AM74" s="34"/>
      <c r="AN74" s="34"/>
      <c r="AO74" s="34" t="s">
        <v>210</v>
      </c>
      <c r="AP74" s="34"/>
      <c r="AQ74" s="35"/>
    </row>
    <row r="75" spans="38:43" x14ac:dyDescent="0.2">
      <c r="AL75" s="33"/>
      <c r="AM75" s="34"/>
      <c r="AN75" s="34"/>
      <c r="AO75" s="34" t="s">
        <v>211</v>
      </c>
      <c r="AP75" s="34"/>
      <c r="AQ75" s="35"/>
    </row>
    <row r="76" spans="38:43" x14ac:dyDescent="0.2">
      <c r="AL76" s="33"/>
      <c r="AM76" s="34"/>
      <c r="AN76" s="34"/>
      <c r="AO76" s="34" t="s">
        <v>212</v>
      </c>
      <c r="AP76" s="34"/>
      <c r="AQ76" s="35"/>
    </row>
    <row r="77" spans="38:43" x14ac:dyDescent="0.2">
      <c r="AL77" s="33"/>
      <c r="AM77" s="34"/>
      <c r="AN77" s="34"/>
      <c r="AO77" s="34" t="s">
        <v>213</v>
      </c>
      <c r="AP77" s="34"/>
      <c r="AQ77" s="35"/>
    </row>
    <row r="78" spans="38:43" x14ac:dyDescent="0.2">
      <c r="AL78" s="33"/>
      <c r="AM78" s="34"/>
      <c r="AN78" s="34"/>
      <c r="AO78" s="34" t="s">
        <v>214</v>
      </c>
      <c r="AP78" s="34"/>
      <c r="AQ78" s="35"/>
    </row>
    <row r="79" spans="38:43" x14ac:dyDescent="0.2">
      <c r="AL79" s="33"/>
      <c r="AM79" s="34"/>
      <c r="AN79" s="34"/>
      <c r="AO79" s="34" t="s">
        <v>215</v>
      </c>
      <c r="AP79" s="34"/>
      <c r="AQ79" s="35"/>
    </row>
    <row r="80" spans="38:43" x14ac:dyDescent="0.2">
      <c r="AL80" s="33"/>
      <c r="AM80" s="34"/>
      <c r="AN80" s="34"/>
      <c r="AO80" s="34" t="s">
        <v>216</v>
      </c>
      <c r="AP80" s="34"/>
      <c r="AQ80" s="35"/>
    </row>
    <row r="81" spans="38:43" x14ac:dyDescent="0.2">
      <c r="AL81" s="33"/>
      <c r="AM81" s="34"/>
      <c r="AN81" s="34"/>
      <c r="AO81" s="34" t="s">
        <v>217</v>
      </c>
      <c r="AP81" s="34"/>
      <c r="AQ81" s="35"/>
    </row>
    <row r="82" spans="38:43" x14ac:dyDescent="0.2">
      <c r="AL82" s="33"/>
      <c r="AM82" s="34"/>
      <c r="AN82" s="34"/>
      <c r="AO82" s="34" t="s">
        <v>218</v>
      </c>
      <c r="AP82" s="34"/>
      <c r="AQ82" s="35"/>
    </row>
    <row r="83" spans="38:43" x14ac:dyDescent="0.2">
      <c r="AL83" s="33"/>
      <c r="AM83" s="34"/>
      <c r="AN83" s="34"/>
      <c r="AO83" s="34" t="s">
        <v>219</v>
      </c>
      <c r="AP83" s="34"/>
      <c r="AQ83" s="35"/>
    </row>
    <row r="84" spans="38:43" x14ac:dyDescent="0.2">
      <c r="AL84" s="33"/>
      <c r="AM84" s="34"/>
      <c r="AN84" s="34"/>
      <c r="AO84" s="34" t="s">
        <v>220</v>
      </c>
      <c r="AP84" s="34"/>
      <c r="AQ84" s="35"/>
    </row>
    <row r="85" spans="38:43" x14ac:dyDescent="0.2">
      <c r="AL85" s="33"/>
      <c r="AM85" s="34"/>
      <c r="AN85" s="34"/>
      <c r="AO85" s="34" t="s">
        <v>221</v>
      </c>
      <c r="AP85" s="34"/>
      <c r="AQ85" s="35"/>
    </row>
    <row r="86" spans="38:43" x14ac:dyDescent="0.2">
      <c r="AL86" s="33"/>
      <c r="AM86" s="34"/>
      <c r="AN86" s="34"/>
      <c r="AO86" s="34" t="s">
        <v>222</v>
      </c>
      <c r="AP86" s="34"/>
      <c r="AQ86" s="35"/>
    </row>
    <row r="87" spans="38:43" x14ac:dyDescent="0.2">
      <c r="AL87" s="33"/>
      <c r="AM87" s="34"/>
      <c r="AN87" s="34"/>
      <c r="AO87" s="34" t="s">
        <v>223</v>
      </c>
      <c r="AP87" s="34"/>
      <c r="AQ87" s="35"/>
    </row>
    <row r="88" spans="38:43" x14ac:dyDescent="0.2">
      <c r="AL88" s="33"/>
      <c r="AM88" s="34"/>
      <c r="AN88" s="34"/>
      <c r="AO88" s="34" t="s">
        <v>224</v>
      </c>
      <c r="AP88" s="34"/>
      <c r="AQ88" s="35"/>
    </row>
    <row r="89" spans="38:43" x14ac:dyDescent="0.2">
      <c r="AL89" s="33"/>
      <c r="AM89" s="34"/>
      <c r="AN89" s="34"/>
      <c r="AO89" s="34" t="s">
        <v>225</v>
      </c>
      <c r="AP89" s="34"/>
      <c r="AQ89" s="35"/>
    </row>
    <row r="90" spans="38:43" x14ac:dyDescent="0.2">
      <c r="AL90" s="33"/>
      <c r="AM90" s="34"/>
      <c r="AN90" s="34"/>
      <c r="AO90" s="34" t="s">
        <v>226</v>
      </c>
      <c r="AP90" s="34"/>
      <c r="AQ90" s="35"/>
    </row>
    <row r="91" spans="38:43" x14ac:dyDescent="0.2">
      <c r="AL91" s="33"/>
      <c r="AM91" s="34"/>
      <c r="AN91" s="34"/>
      <c r="AO91" s="34" t="s">
        <v>227</v>
      </c>
      <c r="AP91" s="34"/>
      <c r="AQ91" s="35"/>
    </row>
    <row r="92" spans="38:43" x14ac:dyDescent="0.2">
      <c r="AL92" s="33"/>
      <c r="AM92" s="34"/>
      <c r="AN92" s="34"/>
      <c r="AO92" s="34" t="s">
        <v>228</v>
      </c>
      <c r="AP92" s="34"/>
      <c r="AQ92" s="35"/>
    </row>
    <row r="93" spans="38:43" x14ac:dyDescent="0.2">
      <c r="AL93" s="33"/>
      <c r="AM93" s="34"/>
      <c r="AN93" s="34"/>
      <c r="AO93" s="34" t="s">
        <v>229</v>
      </c>
      <c r="AP93" s="34"/>
      <c r="AQ93" s="35"/>
    </row>
    <row r="94" spans="38:43" x14ac:dyDescent="0.2">
      <c r="AL94" s="33"/>
      <c r="AM94" s="34"/>
      <c r="AN94" s="34"/>
      <c r="AO94" s="34" t="s">
        <v>230</v>
      </c>
      <c r="AP94" s="34"/>
      <c r="AQ94" s="35"/>
    </row>
    <row r="95" spans="38:43" x14ac:dyDescent="0.2">
      <c r="AL95" s="33"/>
      <c r="AM95" s="34"/>
      <c r="AN95" s="34"/>
      <c r="AO95" s="34" t="s">
        <v>231</v>
      </c>
      <c r="AP95" s="34"/>
      <c r="AQ95" s="35"/>
    </row>
    <row r="96" spans="38:43" x14ac:dyDescent="0.2">
      <c r="AL96" s="33"/>
      <c r="AM96" s="34"/>
      <c r="AN96" s="34"/>
      <c r="AO96" s="34" t="s">
        <v>232</v>
      </c>
      <c r="AP96" s="34"/>
      <c r="AQ96" s="35"/>
    </row>
    <row r="97" spans="38:43" x14ac:dyDescent="0.2">
      <c r="AL97" s="33"/>
      <c r="AM97" s="34"/>
      <c r="AN97" s="34"/>
      <c r="AO97" s="34" t="s">
        <v>233</v>
      </c>
      <c r="AP97" s="34"/>
      <c r="AQ97" s="35"/>
    </row>
    <row r="98" spans="38:43" x14ac:dyDescent="0.2">
      <c r="AL98" s="33"/>
      <c r="AM98" s="34"/>
      <c r="AN98" s="34"/>
      <c r="AO98" s="34" t="s">
        <v>234</v>
      </c>
      <c r="AP98" s="34"/>
      <c r="AQ98" s="35"/>
    </row>
    <row r="99" spans="38:43" x14ac:dyDescent="0.2">
      <c r="AL99" s="33"/>
      <c r="AM99" s="34"/>
      <c r="AN99" s="34"/>
      <c r="AO99" s="34" t="s">
        <v>235</v>
      </c>
      <c r="AP99" s="34"/>
      <c r="AQ99" s="35"/>
    </row>
    <row r="100" spans="38:43" x14ac:dyDescent="0.2">
      <c r="AL100" s="33"/>
      <c r="AM100" s="34"/>
      <c r="AN100" s="34"/>
      <c r="AO100" s="34" t="s">
        <v>236</v>
      </c>
      <c r="AP100" s="34"/>
      <c r="AQ100" s="35"/>
    </row>
    <row r="101" spans="38:43" x14ac:dyDescent="0.2">
      <c r="AL101" s="33"/>
      <c r="AM101" s="34"/>
      <c r="AN101" s="34"/>
      <c r="AO101" s="34" t="s">
        <v>237</v>
      </c>
      <c r="AP101" s="34"/>
      <c r="AQ101" s="35"/>
    </row>
    <row r="102" spans="38:43" x14ac:dyDescent="0.2">
      <c r="AL102" s="33"/>
      <c r="AM102" s="34"/>
      <c r="AN102" s="34"/>
      <c r="AO102" s="34" t="s">
        <v>238</v>
      </c>
      <c r="AP102" s="34"/>
      <c r="AQ102" s="35"/>
    </row>
    <row r="103" spans="38:43" x14ac:dyDescent="0.2">
      <c r="AL103" s="33"/>
      <c r="AM103" s="34"/>
      <c r="AN103" s="34"/>
      <c r="AO103" s="34" t="s">
        <v>239</v>
      </c>
      <c r="AP103" s="34"/>
      <c r="AQ103" s="35"/>
    </row>
    <row r="104" spans="38:43" x14ac:dyDescent="0.2">
      <c r="AL104" s="33"/>
      <c r="AM104" s="34"/>
      <c r="AN104" s="34"/>
      <c r="AO104" s="34" t="s">
        <v>240</v>
      </c>
      <c r="AP104" s="34"/>
      <c r="AQ104" s="35"/>
    </row>
    <row r="105" spans="38:43" x14ac:dyDescent="0.2">
      <c r="AL105" s="33"/>
      <c r="AM105" s="34"/>
      <c r="AN105" s="34"/>
      <c r="AO105" s="34" t="s">
        <v>241</v>
      </c>
      <c r="AP105" s="34"/>
      <c r="AQ105" s="35"/>
    </row>
    <row r="106" spans="38:43" x14ac:dyDescent="0.2">
      <c r="AL106" s="33"/>
      <c r="AM106" s="34"/>
      <c r="AN106" s="34"/>
      <c r="AO106" s="34" t="s">
        <v>242</v>
      </c>
      <c r="AP106" s="34"/>
      <c r="AQ106" s="35"/>
    </row>
    <row r="107" spans="38:43" x14ac:dyDescent="0.2">
      <c r="AL107" s="33"/>
      <c r="AM107" s="34"/>
      <c r="AN107" s="34"/>
      <c r="AO107" s="34" t="s">
        <v>243</v>
      </c>
      <c r="AP107" s="34"/>
      <c r="AQ107" s="35"/>
    </row>
    <row r="108" spans="38:43" x14ac:dyDescent="0.2">
      <c r="AL108" s="33"/>
      <c r="AM108" s="34"/>
      <c r="AN108" s="34"/>
      <c r="AO108" s="34" t="s">
        <v>244</v>
      </c>
      <c r="AP108" s="34"/>
      <c r="AQ108" s="35"/>
    </row>
    <row r="109" spans="38:43" x14ac:dyDescent="0.2">
      <c r="AL109" s="33"/>
      <c r="AM109" s="34"/>
      <c r="AN109" s="34"/>
      <c r="AO109" s="34" t="s">
        <v>245</v>
      </c>
      <c r="AP109" s="34"/>
      <c r="AQ109" s="35"/>
    </row>
    <row r="110" spans="38:43" x14ac:dyDescent="0.2">
      <c r="AL110" s="33"/>
      <c r="AM110" s="34"/>
      <c r="AN110" s="34"/>
      <c r="AO110" s="34" t="s">
        <v>246</v>
      </c>
      <c r="AP110" s="34"/>
      <c r="AQ110" s="35"/>
    </row>
    <row r="111" spans="38:43" x14ac:dyDescent="0.2">
      <c r="AL111" s="33"/>
      <c r="AM111" s="34"/>
      <c r="AN111" s="34"/>
      <c r="AO111" s="34" t="s">
        <v>247</v>
      </c>
      <c r="AP111" s="34"/>
      <c r="AQ111" s="35"/>
    </row>
    <row r="112" spans="38:43" x14ac:dyDescent="0.2">
      <c r="AL112" s="33"/>
      <c r="AM112" s="34"/>
      <c r="AN112" s="34"/>
      <c r="AO112" s="34" t="s">
        <v>248</v>
      </c>
      <c r="AP112" s="34"/>
      <c r="AQ112" s="35"/>
    </row>
    <row r="113" spans="38:43" x14ac:dyDescent="0.2">
      <c r="AL113" s="33"/>
      <c r="AM113" s="34"/>
      <c r="AN113" s="34"/>
      <c r="AO113" s="34" t="s">
        <v>249</v>
      </c>
      <c r="AP113" s="34"/>
      <c r="AQ113" s="35"/>
    </row>
    <row r="114" spans="38:43" x14ac:dyDescent="0.2">
      <c r="AL114" s="33"/>
      <c r="AM114" s="34"/>
      <c r="AN114" s="34"/>
      <c r="AO114" s="34" t="s">
        <v>250</v>
      </c>
      <c r="AP114" s="34"/>
      <c r="AQ114" s="35"/>
    </row>
    <row r="115" spans="38:43" x14ac:dyDescent="0.2">
      <c r="AL115" s="33"/>
      <c r="AM115" s="34"/>
      <c r="AN115" s="34"/>
      <c r="AO115" s="34" t="s">
        <v>251</v>
      </c>
      <c r="AP115" s="34"/>
      <c r="AQ115" s="35"/>
    </row>
    <row r="116" spans="38:43" x14ac:dyDescent="0.2">
      <c r="AL116" s="33"/>
      <c r="AM116" s="34"/>
      <c r="AN116" s="34"/>
      <c r="AO116" s="34" t="s">
        <v>252</v>
      </c>
      <c r="AP116" s="34"/>
      <c r="AQ116" s="35"/>
    </row>
    <row r="117" spans="38:43" x14ac:dyDescent="0.2">
      <c r="AL117" s="33"/>
      <c r="AM117" s="34"/>
      <c r="AN117" s="34"/>
      <c r="AO117" s="34" t="s">
        <v>253</v>
      </c>
      <c r="AP117" s="34"/>
      <c r="AQ117" s="35"/>
    </row>
    <row r="118" spans="38:43" x14ac:dyDescent="0.2">
      <c r="AL118" s="33"/>
      <c r="AM118" s="34"/>
      <c r="AN118" s="34"/>
      <c r="AO118" s="34" t="s">
        <v>254</v>
      </c>
      <c r="AP118" s="34"/>
      <c r="AQ118" s="35"/>
    </row>
    <row r="119" spans="38:43" x14ac:dyDescent="0.2">
      <c r="AL119" s="33"/>
      <c r="AM119" s="34"/>
      <c r="AN119" s="34"/>
      <c r="AO119" s="34" t="s">
        <v>255</v>
      </c>
      <c r="AP119" s="34"/>
      <c r="AQ119" s="35"/>
    </row>
    <row r="120" spans="38:43" x14ac:dyDescent="0.2">
      <c r="AL120" s="33"/>
      <c r="AM120" s="34"/>
      <c r="AN120" s="34"/>
      <c r="AO120" s="34" t="s">
        <v>256</v>
      </c>
      <c r="AP120" s="34"/>
      <c r="AQ120" s="35"/>
    </row>
    <row r="121" spans="38:43" x14ac:dyDescent="0.2">
      <c r="AL121" s="33"/>
      <c r="AM121" s="34"/>
      <c r="AN121" s="34"/>
      <c r="AO121" s="34" t="s">
        <v>257</v>
      </c>
      <c r="AP121" s="34"/>
      <c r="AQ121" s="35"/>
    </row>
    <row r="122" spans="38:43" x14ac:dyDescent="0.2">
      <c r="AL122" s="33"/>
      <c r="AM122" s="34"/>
      <c r="AN122" s="34"/>
      <c r="AO122" s="34" t="s">
        <v>258</v>
      </c>
      <c r="AP122" s="34"/>
      <c r="AQ122" s="35"/>
    </row>
    <row r="123" spans="38:43" x14ac:dyDescent="0.2">
      <c r="AL123" s="33"/>
      <c r="AM123" s="34"/>
      <c r="AN123" s="34"/>
      <c r="AO123" s="34" t="s">
        <v>259</v>
      </c>
      <c r="AP123" s="34"/>
      <c r="AQ123" s="35"/>
    </row>
    <row r="124" spans="38:43" x14ac:dyDescent="0.2">
      <c r="AL124" s="33"/>
      <c r="AM124" s="34"/>
      <c r="AN124" s="34"/>
      <c r="AO124" s="34" t="s">
        <v>97</v>
      </c>
      <c r="AP124" s="34"/>
      <c r="AQ124" s="35"/>
    </row>
    <row r="125" spans="38:43" x14ac:dyDescent="0.2">
      <c r="AL125" s="33"/>
      <c r="AM125" s="34"/>
      <c r="AN125" s="34"/>
      <c r="AO125" s="34" t="s">
        <v>260</v>
      </c>
      <c r="AP125" s="34"/>
      <c r="AQ125" s="35"/>
    </row>
    <row r="126" spans="38:43" x14ac:dyDescent="0.2">
      <c r="AL126" s="33"/>
      <c r="AM126" s="34"/>
      <c r="AN126" s="34"/>
      <c r="AO126" s="34" t="s">
        <v>261</v>
      </c>
      <c r="AP126" s="34"/>
      <c r="AQ126" s="35"/>
    </row>
    <row r="127" spans="38:43" x14ac:dyDescent="0.2">
      <c r="AL127" s="33"/>
      <c r="AM127" s="34"/>
      <c r="AN127" s="34"/>
      <c r="AO127" s="34" t="s">
        <v>96</v>
      </c>
      <c r="AP127" s="34"/>
      <c r="AQ127" s="35"/>
    </row>
    <row r="128" spans="38:43" x14ac:dyDescent="0.2">
      <c r="AL128" s="33"/>
      <c r="AM128" s="34"/>
      <c r="AN128" s="34"/>
      <c r="AO128" s="34" t="s">
        <v>262</v>
      </c>
      <c r="AP128" s="34"/>
      <c r="AQ128" s="35"/>
    </row>
    <row r="129" spans="38:43" x14ac:dyDescent="0.2">
      <c r="AL129" s="33"/>
      <c r="AM129" s="34"/>
      <c r="AN129" s="34"/>
      <c r="AO129" s="34" t="s">
        <v>263</v>
      </c>
      <c r="AP129" s="34"/>
      <c r="AQ129" s="35"/>
    </row>
    <row r="130" spans="38:43" x14ac:dyDescent="0.2">
      <c r="AL130" s="33"/>
      <c r="AM130" s="34"/>
      <c r="AN130" s="34"/>
      <c r="AO130" s="34" t="s">
        <v>264</v>
      </c>
      <c r="AP130" s="34"/>
      <c r="AQ130" s="35"/>
    </row>
    <row r="131" spans="38:43" x14ac:dyDescent="0.2">
      <c r="AL131" s="33"/>
      <c r="AM131" s="34"/>
      <c r="AN131" s="34"/>
      <c r="AO131" s="34" t="s">
        <v>265</v>
      </c>
      <c r="AP131" s="34"/>
      <c r="AQ131" s="35"/>
    </row>
    <row r="132" spans="38:43" x14ac:dyDescent="0.2">
      <c r="AL132" s="33"/>
      <c r="AM132" s="34"/>
      <c r="AN132" s="34"/>
      <c r="AO132" s="34" t="s">
        <v>266</v>
      </c>
      <c r="AP132" s="34"/>
      <c r="AQ132" s="35"/>
    </row>
    <row r="133" spans="38:43" x14ac:dyDescent="0.2">
      <c r="AL133" s="33"/>
      <c r="AM133" s="34"/>
      <c r="AN133" s="34"/>
      <c r="AO133" s="34" t="s">
        <v>267</v>
      </c>
      <c r="AP133" s="34"/>
      <c r="AQ133" s="35"/>
    </row>
    <row r="134" spans="38:43" x14ac:dyDescent="0.2">
      <c r="AL134" s="33"/>
      <c r="AM134" s="34"/>
      <c r="AN134" s="34"/>
      <c r="AO134" s="34" t="s">
        <v>268</v>
      </c>
      <c r="AP134" s="34"/>
      <c r="AQ134" s="35"/>
    </row>
    <row r="135" spans="38:43" x14ac:dyDescent="0.2">
      <c r="AL135" s="33"/>
      <c r="AM135" s="34"/>
      <c r="AN135" s="34"/>
      <c r="AO135" s="34" t="s">
        <v>269</v>
      </c>
      <c r="AP135" s="34"/>
      <c r="AQ135" s="35"/>
    </row>
    <row r="136" spans="38:43" x14ac:dyDescent="0.2">
      <c r="AL136" s="33"/>
      <c r="AM136" s="34"/>
      <c r="AN136" s="34"/>
      <c r="AO136" s="34" t="s">
        <v>270</v>
      </c>
      <c r="AP136" s="34"/>
      <c r="AQ136" s="35"/>
    </row>
    <row r="137" spans="38:43" x14ac:dyDescent="0.2">
      <c r="AL137" s="33"/>
      <c r="AM137" s="34"/>
      <c r="AN137" s="34"/>
      <c r="AO137" s="34" t="s">
        <v>271</v>
      </c>
      <c r="AP137" s="34"/>
      <c r="AQ137" s="35"/>
    </row>
    <row r="138" spans="38:43" x14ac:dyDescent="0.2">
      <c r="AL138" s="33"/>
      <c r="AM138" s="34"/>
      <c r="AN138" s="34"/>
      <c r="AO138" s="34" t="s">
        <v>272</v>
      </c>
      <c r="AP138" s="34"/>
      <c r="AQ138" s="35"/>
    </row>
    <row r="139" spans="38:43" x14ac:dyDescent="0.2">
      <c r="AL139" s="33"/>
      <c r="AM139" s="34"/>
      <c r="AN139" s="34"/>
      <c r="AO139" s="34" t="s">
        <v>273</v>
      </c>
      <c r="AP139" s="34"/>
      <c r="AQ139" s="35"/>
    </row>
    <row r="140" spans="38:43" x14ac:dyDescent="0.2">
      <c r="AL140" s="33"/>
      <c r="AM140" s="34"/>
      <c r="AN140" s="34"/>
      <c r="AO140" s="34" t="s">
        <v>274</v>
      </c>
      <c r="AP140" s="34"/>
      <c r="AQ140" s="35"/>
    </row>
    <row r="141" spans="38:43" x14ac:dyDescent="0.2">
      <c r="AL141" s="33"/>
      <c r="AM141" s="34"/>
      <c r="AN141" s="34"/>
      <c r="AO141" s="34" t="s">
        <v>275</v>
      </c>
      <c r="AP141" s="34"/>
      <c r="AQ141" s="35"/>
    </row>
    <row r="142" spans="38:43" x14ac:dyDescent="0.2">
      <c r="AL142" s="33"/>
      <c r="AM142" s="34"/>
      <c r="AN142" s="34"/>
      <c r="AO142" s="34" t="s">
        <v>276</v>
      </c>
      <c r="AP142" s="34"/>
      <c r="AQ142" s="35"/>
    </row>
    <row r="143" spans="38:43" x14ac:dyDescent="0.2">
      <c r="AL143" s="33"/>
      <c r="AM143" s="34"/>
      <c r="AN143" s="34"/>
      <c r="AO143" s="34" t="s">
        <v>277</v>
      </c>
      <c r="AP143" s="34"/>
      <c r="AQ143" s="35"/>
    </row>
    <row r="144" spans="38:43" x14ac:dyDescent="0.2">
      <c r="AL144" s="33"/>
      <c r="AM144" s="34"/>
      <c r="AN144" s="34"/>
      <c r="AO144" s="34" t="s">
        <v>278</v>
      </c>
      <c r="AP144" s="34"/>
      <c r="AQ144" s="35"/>
    </row>
    <row r="145" spans="38:43" x14ac:dyDescent="0.2">
      <c r="AL145" s="33"/>
      <c r="AM145" s="34"/>
      <c r="AN145" s="34"/>
      <c r="AO145" s="34" t="s">
        <v>279</v>
      </c>
      <c r="AP145" s="34"/>
      <c r="AQ145" s="35"/>
    </row>
    <row r="146" spans="38:43" x14ac:dyDescent="0.2">
      <c r="AL146" s="33"/>
      <c r="AM146" s="34"/>
      <c r="AN146" s="34"/>
      <c r="AO146" s="34" t="s">
        <v>280</v>
      </c>
      <c r="AP146" s="34"/>
      <c r="AQ146" s="35"/>
    </row>
    <row r="147" spans="38:43" x14ac:dyDescent="0.2">
      <c r="AL147" s="33"/>
      <c r="AM147" s="34"/>
      <c r="AN147" s="34"/>
      <c r="AO147" s="34" t="s">
        <v>281</v>
      </c>
      <c r="AP147" s="34"/>
      <c r="AQ147" s="35"/>
    </row>
    <row r="148" spans="38:43" x14ac:dyDescent="0.2">
      <c r="AL148" s="33"/>
      <c r="AM148" s="34"/>
      <c r="AN148" s="34"/>
      <c r="AO148" s="34" t="s">
        <v>282</v>
      </c>
      <c r="AP148" s="34"/>
      <c r="AQ148" s="35"/>
    </row>
    <row r="149" spans="38:43" x14ac:dyDescent="0.2">
      <c r="AL149" s="33"/>
      <c r="AM149" s="34"/>
      <c r="AN149" s="34"/>
      <c r="AO149" s="34" t="s">
        <v>283</v>
      </c>
      <c r="AP149" s="34"/>
      <c r="AQ149" s="35"/>
    </row>
    <row r="150" spans="38:43" x14ac:dyDescent="0.2">
      <c r="AL150" s="33"/>
      <c r="AM150" s="34"/>
      <c r="AN150" s="34"/>
      <c r="AO150" s="34" t="s">
        <v>284</v>
      </c>
      <c r="AP150" s="34"/>
      <c r="AQ150" s="35"/>
    </row>
    <row r="151" spans="38:43" x14ac:dyDescent="0.2">
      <c r="AL151" s="33"/>
      <c r="AM151" s="34"/>
      <c r="AN151" s="34"/>
      <c r="AO151" s="34" t="s">
        <v>285</v>
      </c>
      <c r="AP151" s="34"/>
      <c r="AQ151" s="35"/>
    </row>
    <row r="152" spans="38:43" x14ac:dyDescent="0.2">
      <c r="AL152" s="33"/>
      <c r="AM152" s="34"/>
      <c r="AN152" s="34"/>
      <c r="AO152" s="34" t="s">
        <v>286</v>
      </c>
      <c r="AP152" s="34"/>
      <c r="AQ152" s="35"/>
    </row>
    <row r="153" spans="38:43" x14ac:dyDescent="0.2">
      <c r="AL153" s="33"/>
      <c r="AM153" s="34"/>
      <c r="AN153" s="34"/>
      <c r="AO153" s="34" t="s">
        <v>287</v>
      </c>
      <c r="AP153" s="34"/>
      <c r="AQ153" s="35"/>
    </row>
    <row r="154" spans="38:43" x14ac:dyDescent="0.2">
      <c r="AL154" s="33"/>
      <c r="AM154" s="34"/>
      <c r="AN154" s="34"/>
      <c r="AO154" s="34" t="s">
        <v>288</v>
      </c>
      <c r="AP154" s="34"/>
      <c r="AQ154" s="35"/>
    </row>
    <row r="155" spans="38:43" x14ac:dyDescent="0.2">
      <c r="AL155" s="33"/>
      <c r="AM155" s="34"/>
      <c r="AN155" s="34"/>
      <c r="AO155" s="34" t="s">
        <v>289</v>
      </c>
      <c r="AP155" s="34"/>
      <c r="AQ155" s="35"/>
    </row>
    <row r="156" spans="38:43" x14ac:dyDescent="0.2">
      <c r="AL156" s="33"/>
      <c r="AM156" s="34"/>
      <c r="AN156" s="34"/>
      <c r="AO156" s="34" t="s">
        <v>290</v>
      </c>
      <c r="AP156" s="34"/>
      <c r="AQ156" s="35"/>
    </row>
    <row r="157" spans="38:43" x14ac:dyDescent="0.2">
      <c r="AL157" s="33"/>
      <c r="AM157" s="34"/>
      <c r="AN157" s="34"/>
      <c r="AO157" s="34" t="s">
        <v>291</v>
      </c>
      <c r="AP157" s="34"/>
      <c r="AQ157" s="35"/>
    </row>
    <row r="158" spans="38:43" x14ac:dyDescent="0.2">
      <c r="AL158" s="33"/>
      <c r="AM158" s="34"/>
      <c r="AN158" s="34"/>
      <c r="AO158" s="34" t="s">
        <v>292</v>
      </c>
      <c r="AP158" s="34"/>
      <c r="AQ158" s="35"/>
    </row>
    <row r="159" spans="38:43" x14ac:dyDescent="0.2">
      <c r="AL159" s="33"/>
      <c r="AM159" s="34"/>
      <c r="AN159" s="34"/>
      <c r="AO159" s="34" t="s">
        <v>293</v>
      </c>
      <c r="AP159" s="34"/>
      <c r="AQ159" s="35"/>
    </row>
    <row r="160" spans="38:43" x14ac:dyDescent="0.2">
      <c r="AL160" s="33"/>
      <c r="AM160" s="34"/>
      <c r="AN160" s="34"/>
      <c r="AO160" s="34" t="s">
        <v>294</v>
      </c>
      <c r="AP160" s="34"/>
      <c r="AQ160" s="35"/>
    </row>
    <row r="161" spans="38:43" x14ac:dyDescent="0.2">
      <c r="AL161" s="33"/>
      <c r="AM161" s="34"/>
      <c r="AN161" s="34"/>
      <c r="AO161" s="34" t="s">
        <v>295</v>
      </c>
      <c r="AP161" s="34"/>
      <c r="AQ161" s="35"/>
    </row>
    <row r="162" spans="38:43" x14ac:dyDescent="0.2">
      <c r="AL162" s="33"/>
      <c r="AM162" s="34"/>
      <c r="AN162" s="34"/>
      <c r="AO162" s="34" t="s">
        <v>296</v>
      </c>
      <c r="AP162" s="34"/>
      <c r="AQ162" s="35"/>
    </row>
    <row r="163" spans="38:43" x14ac:dyDescent="0.2">
      <c r="AL163" s="33"/>
      <c r="AM163" s="34"/>
      <c r="AN163" s="34"/>
      <c r="AO163" s="34" t="s">
        <v>297</v>
      </c>
      <c r="AP163" s="34"/>
      <c r="AQ163" s="35"/>
    </row>
    <row r="164" spans="38:43" x14ac:dyDescent="0.2">
      <c r="AL164" s="33"/>
      <c r="AM164" s="34"/>
      <c r="AN164" s="34"/>
      <c r="AO164" s="34" t="s">
        <v>298</v>
      </c>
      <c r="AP164" s="34"/>
      <c r="AQ164" s="35"/>
    </row>
    <row r="165" spans="38:43" x14ac:dyDescent="0.2">
      <c r="AL165" s="33"/>
      <c r="AM165" s="34"/>
      <c r="AN165" s="34"/>
      <c r="AO165" s="34" t="s">
        <v>299</v>
      </c>
      <c r="AP165" s="34"/>
      <c r="AQ165" s="35"/>
    </row>
    <row r="166" spans="38:43" x14ac:dyDescent="0.2">
      <c r="AL166" s="33"/>
      <c r="AM166" s="34"/>
      <c r="AN166" s="34"/>
      <c r="AO166" s="34" t="s">
        <v>300</v>
      </c>
      <c r="AP166" s="34"/>
      <c r="AQ166" s="35"/>
    </row>
    <row r="167" spans="38:43" x14ac:dyDescent="0.2">
      <c r="AL167" s="33"/>
      <c r="AM167" s="34"/>
      <c r="AN167" s="34"/>
      <c r="AO167" s="34" t="s">
        <v>301</v>
      </c>
      <c r="AP167" s="34"/>
      <c r="AQ167" s="35"/>
    </row>
    <row r="168" spans="38:43" x14ac:dyDescent="0.2">
      <c r="AL168" s="33"/>
      <c r="AM168" s="34"/>
      <c r="AN168" s="34"/>
      <c r="AO168" s="34" t="s">
        <v>302</v>
      </c>
      <c r="AP168" s="34"/>
      <c r="AQ168" s="35"/>
    </row>
    <row r="169" spans="38:43" x14ac:dyDescent="0.2">
      <c r="AL169" s="33"/>
      <c r="AM169" s="34"/>
      <c r="AN169" s="34"/>
      <c r="AO169" s="34" t="s">
        <v>303</v>
      </c>
      <c r="AP169" s="34"/>
      <c r="AQ169" s="35"/>
    </row>
    <row r="170" spans="38:43" x14ac:dyDescent="0.2">
      <c r="AL170" s="33"/>
      <c r="AM170" s="34"/>
      <c r="AN170" s="34"/>
      <c r="AO170" s="34" t="s">
        <v>304</v>
      </c>
      <c r="AP170" s="34"/>
      <c r="AQ170" s="35"/>
    </row>
    <row r="171" spans="38:43" x14ac:dyDescent="0.2">
      <c r="AL171" s="33"/>
      <c r="AM171" s="34"/>
      <c r="AN171" s="34"/>
      <c r="AO171" s="34" t="s">
        <v>305</v>
      </c>
      <c r="AP171" s="34"/>
      <c r="AQ171" s="35"/>
    </row>
    <row r="172" spans="38:43" x14ac:dyDescent="0.2">
      <c r="AL172" s="33"/>
      <c r="AM172" s="34"/>
      <c r="AN172" s="34"/>
      <c r="AO172" s="34" t="s">
        <v>306</v>
      </c>
      <c r="AP172" s="34"/>
      <c r="AQ172" s="35"/>
    </row>
    <row r="173" spans="38:43" x14ac:dyDescent="0.2">
      <c r="AL173" s="33"/>
      <c r="AM173" s="34"/>
      <c r="AN173" s="34"/>
      <c r="AO173" s="34" t="s">
        <v>307</v>
      </c>
      <c r="AP173" s="34"/>
      <c r="AQ173" s="35"/>
    </row>
    <row r="174" spans="38:43" x14ac:dyDescent="0.2">
      <c r="AL174" s="33"/>
      <c r="AM174" s="34"/>
      <c r="AN174" s="34"/>
      <c r="AO174" s="34" t="s">
        <v>308</v>
      </c>
      <c r="AP174" s="34"/>
      <c r="AQ174" s="35"/>
    </row>
    <row r="175" spans="38:43" x14ac:dyDescent="0.2">
      <c r="AL175" s="33"/>
      <c r="AM175" s="34"/>
      <c r="AN175" s="34"/>
      <c r="AO175" s="34" t="s">
        <v>309</v>
      </c>
      <c r="AP175" s="34"/>
      <c r="AQ175" s="35"/>
    </row>
    <row r="176" spans="38:43" x14ac:dyDescent="0.2">
      <c r="AL176" s="33"/>
      <c r="AM176" s="34"/>
      <c r="AN176" s="34"/>
      <c r="AO176" s="34" t="s">
        <v>310</v>
      </c>
      <c r="AP176" s="34"/>
      <c r="AQ176" s="35"/>
    </row>
    <row r="177" spans="38:43" x14ac:dyDescent="0.2">
      <c r="AL177" s="33"/>
      <c r="AM177" s="34"/>
      <c r="AN177" s="34"/>
      <c r="AO177" s="34" t="s">
        <v>311</v>
      </c>
      <c r="AP177" s="34"/>
      <c r="AQ177" s="35"/>
    </row>
    <row r="178" spans="38:43" x14ac:dyDescent="0.2">
      <c r="AL178" s="33"/>
      <c r="AM178" s="34"/>
      <c r="AN178" s="34"/>
      <c r="AO178" s="34" t="s">
        <v>312</v>
      </c>
      <c r="AP178" s="34"/>
      <c r="AQ178" s="35"/>
    </row>
    <row r="179" spans="38:43" x14ac:dyDescent="0.2">
      <c r="AL179" s="33"/>
      <c r="AM179" s="34"/>
      <c r="AN179" s="34"/>
      <c r="AO179" s="34" t="s">
        <v>313</v>
      </c>
      <c r="AP179" s="34"/>
      <c r="AQ179" s="35"/>
    </row>
    <row r="180" spans="38:43" x14ac:dyDescent="0.2">
      <c r="AL180" s="33"/>
      <c r="AM180" s="34"/>
      <c r="AN180" s="34"/>
      <c r="AO180" s="34" t="s">
        <v>314</v>
      </c>
      <c r="AP180" s="34"/>
      <c r="AQ180" s="35"/>
    </row>
    <row r="181" spans="38:43" x14ac:dyDescent="0.2">
      <c r="AL181" s="33"/>
      <c r="AM181" s="34"/>
      <c r="AN181" s="34"/>
      <c r="AO181" s="34" t="s">
        <v>315</v>
      </c>
      <c r="AP181" s="34"/>
      <c r="AQ181" s="35"/>
    </row>
    <row r="182" spans="38:43" x14ac:dyDescent="0.2">
      <c r="AL182" s="33"/>
      <c r="AM182" s="34"/>
      <c r="AN182" s="34"/>
      <c r="AO182" s="34" t="s">
        <v>316</v>
      </c>
      <c r="AP182" s="34"/>
      <c r="AQ182" s="35"/>
    </row>
    <row r="183" spans="38:43" x14ac:dyDescent="0.2">
      <c r="AL183" s="33"/>
      <c r="AM183" s="34"/>
      <c r="AN183" s="34"/>
      <c r="AO183" s="34" t="s">
        <v>317</v>
      </c>
      <c r="AP183" s="34"/>
      <c r="AQ183" s="35"/>
    </row>
    <row r="184" spans="38:43" x14ac:dyDescent="0.2">
      <c r="AL184" s="33"/>
      <c r="AM184" s="34"/>
      <c r="AN184" s="34"/>
      <c r="AO184" s="34" t="s">
        <v>318</v>
      </c>
      <c r="AP184" s="34"/>
      <c r="AQ184" s="35"/>
    </row>
    <row r="185" spans="38:43" x14ac:dyDescent="0.2">
      <c r="AL185" s="33"/>
      <c r="AM185" s="34"/>
      <c r="AN185" s="34"/>
      <c r="AO185" s="34" t="s">
        <v>319</v>
      </c>
      <c r="AP185" s="34"/>
      <c r="AQ185" s="35"/>
    </row>
    <row r="186" spans="38:43" x14ac:dyDescent="0.2">
      <c r="AL186" s="33"/>
      <c r="AM186" s="34"/>
      <c r="AN186" s="34"/>
      <c r="AO186" s="34" t="s">
        <v>320</v>
      </c>
      <c r="AP186" s="34"/>
      <c r="AQ186" s="35"/>
    </row>
    <row r="187" spans="38:43" x14ac:dyDescent="0.2">
      <c r="AL187" s="33"/>
      <c r="AM187" s="34"/>
      <c r="AN187" s="34"/>
      <c r="AO187" s="34" t="s">
        <v>321</v>
      </c>
      <c r="AP187" s="34"/>
      <c r="AQ187" s="35"/>
    </row>
    <row r="188" spans="38:43" x14ac:dyDescent="0.2">
      <c r="AL188" s="33"/>
      <c r="AM188" s="34"/>
      <c r="AN188" s="34"/>
      <c r="AO188" s="34" t="s">
        <v>322</v>
      </c>
      <c r="AP188" s="34"/>
      <c r="AQ188" s="35"/>
    </row>
    <row r="189" spans="38:43" x14ac:dyDescent="0.2">
      <c r="AL189" s="33"/>
      <c r="AM189" s="34"/>
      <c r="AN189" s="34"/>
      <c r="AO189" s="34" t="s">
        <v>323</v>
      </c>
      <c r="AP189" s="34"/>
      <c r="AQ189" s="35"/>
    </row>
    <row r="190" spans="38:43" x14ac:dyDescent="0.2">
      <c r="AL190" s="33"/>
      <c r="AM190" s="34"/>
      <c r="AN190" s="34"/>
      <c r="AO190" s="34" t="s">
        <v>324</v>
      </c>
      <c r="AP190" s="34"/>
      <c r="AQ190" s="35"/>
    </row>
    <row r="191" spans="38:43" x14ac:dyDescent="0.2">
      <c r="AL191" s="33"/>
      <c r="AM191" s="34"/>
      <c r="AN191" s="34"/>
      <c r="AO191" s="34" t="s">
        <v>325</v>
      </c>
      <c r="AP191" s="34"/>
      <c r="AQ191" s="35"/>
    </row>
    <row r="192" spans="38:43" x14ac:dyDescent="0.2">
      <c r="AL192" s="33"/>
      <c r="AM192" s="34"/>
      <c r="AN192" s="34"/>
      <c r="AO192" s="34" t="s">
        <v>326</v>
      </c>
      <c r="AP192" s="34"/>
      <c r="AQ192" s="35"/>
    </row>
    <row r="193" spans="38:43" x14ac:dyDescent="0.2">
      <c r="AL193" s="33"/>
      <c r="AM193" s="34"/>
      <c r="AN193" s="34"/>
      <c r="AO193" s="34" t="s">
        <v>327</v>
      </c>
      <c r="AP193" s="34"/>
      <c r="AQ193" s="35"/>
    </row>
    <row r="194" spans="38:43" x14ac:dyDescent="0.2">
      <c r="AL194" s="33"/>
      <c r="AM194" s="34"/>
      <c r="AN194" s="34"/>
      <c r="AO194" s="34" t="s">
        <v>328</v>
      </c>
      <c r="AP194" s="34"/>
      <c r="AQ194" s="35"/>
    </row>
    <row r="195" spans="38:43" x14ac:dyDescent="0.2">
      <c r="AL195" s="33"/>
      <c r="AM195" s="34"/>
      <c r="AN195" s="34"/>
      <c r="AO195" s="34" t="s">
        <v>329</v>
      </c>
      <c r="AP195" s="34"/>
      <c r="AQ195" s="35"/>
    </row>
    <row r="196" spans="38:43" x14ac:dyDescent="0.2">
      <c r="AL196" s="33"/>
      <c r="AM196" s="34"/>
      <c r="AN196" s="34"/>
      <c r="AO196" s="34" t="s">
        <v>330</v>
      </c>
      <c r="AP196" s="34"/>
      <c r="AQ196" s="35"/>
    </row>
    <row r="197" spans="38:43" x14ac:dyDescent="0.2">
      <c r="AL197" s="33"/>
      <c r="AM197" s="34"/>
      <c r="AN197" s="34"/>
      <c r="AO197" s="34" t="s">
        <v>331</v>
      </c>
      <c r="AP197" s="34"/>
      <c r="AQ197" s="35"/>
    </row>
    <row r="198" spans="38:43" x14ac:dyDescent="0.2">
      <c r="AL198" s="33"/>
      <c r="AM198" s="34"/>
      <c r="AN198" s="34"/>
      <c r="AO198" s="34" t="s">
        <v>332</v>
      </c>
      <c r="AP198" s="34"/>
      <c r="AQ198" s="35"/>
    </row>
    <row r="199" spans="38:43" x14ac:dyDescent="0.2">
      <c r="AL199" s="33"/>
      <c r="AM199" s="34"/>
      <c r="AN199" s="34"/>
      <c r="AO199" s="34" t="s">
        <v>333</v>
      </c>
      <c r="AP199" s="34"/>
      <c r="AQ199" s="35"/>
    </row>
    <row r="200" spans="38:43" x14ac:dyDescent="0.2">
      <c r="AL200" s="33"/>
      <c r="AM200" s="34"/>
      <c r="AN200" s="34"/>
      <c r="AO200" s="34" t="s">
        <v>334</v>
      </c>
      <c r="AP200" s="34"/>
      <c r="AQ200" s="35"/>
    </row>
    <row r="201" spans="38:43" x14ac:dyDescent="0.2">
      <c r="AL201" s="33"/>
      <c r="AM201" s="34"/>
      <c r="AN201" s="34"/>
      <c r="AO201" s="34" t="s">
        <v>335</v>
      </c>
      <c r="AP201" s="34"/>
      <c r="AQ201" s="35"/>
    </row>
    <row r="202" spans="38:43" x14ac:dyDescent="0.2">
      <c r="AL202" s="33"/>
      <c r="AM202" s="34"/>
      <c r="AN202" s="34"/>
      <c r="AO202" s="34" t="s">
        <v>336</v>
      </c>
      <c r="AP202" s="34"/>
      <c r="AQ202" s="35"/>
    </row>
    <row r="203" spans="38:43" x14ac:dyDescent="0.2">
      <c r="AL203" s="33"/>
      <c r="AM203" s="34"/>
      <c r="AN203" s="34"/>
      <c r="AO203" s="34" t="s">
        <v>337</v>
      </c>
      <c r="AP203" s="34"/>
      <c r="AQ203" s="35"/>
    </row>
    <row r="204" spans="38:43" x14ac:dyDescent="0.2">
      <c r="AL204" s="33"/>
      <c r="AM204" s="34"/>
      <c r="AN204" s="34"/>
      <c r="AO204" s="34" t="s">
        <v>338</v>
      </c>
      <c r="AP204" s="34"/>
      <c r="AQ204" s="35"/>
    </row>
    <row r="205" spans="38:43" x14ac:dyDescent="0.2">
      <c r="AL205" s="33"/>
      <c r="AM205" s="34"/>
      <c r="AN205" s="34"/>
      <c r="AO205" s="34" t="s">
        <v>339</v>
      </c>
      <c r="AP205" s="34"/>
      <c r="AQ205" s="35"/>
    </row>
    <row r="206" spans="38:43" x14ac:dyDescent="0.2">
      <c r="AL206" s="33"/>
      <c r="AM206" s="34"/>
      <c r="AN206" s="34"/>
      <c r="AO206" s="34" t="s">
        <v>340</v>
      </c>
      <c r="AP206" s="34"/>
      <c r="AQ206" s="35"/>
    </row>
    <row r="207" spans="38:43" x14ac:dyDescent="0.2">
      <c r="AL207" s="33"/>
      <c r="AM207" s="34"/>
      <c r="AN207" s="34"/>
      <c r="AO207" s="34" t="s">
        <v>341</v>
      </c>
      <c r="AP207" s="34"/>
      <c r="AQ207" s="35"/>
    </row>
    <row r="208" spans="38:43" x14ac:dyDescent="0.2">
      <c r="AL208" s="33"/>
      <c r="AM208" s="34"/>
      <c r="AN208" s="34"/>
      <c r="AO208" s="34" t="s">
        <v>342</v>
      </c>
      <c r="AP208" s="34"/>
      <c r="AQ208" s="35"/>
    </row>
    <row r="209" spans="38:43" x14ac:dyDescent="0.2">
      <c r="AL209" s="33"/>
      <c r="AM209" s="34"/>
      <c r="AN209" s="34"/>
      <c r="AO209" s="34" t="s">
        <v>343</v>
      </c>
      <c r="AP209" s="34"/>
      <c r="AQ209" s="35"/>
    </row>
    <row r="210" spans="38:43" x14ac:dyDescent="0.2">
      <c r="AL210" s="33"/>
      <c r="AM210" s="34"/>
      <c r="AN210" s="34"/>
      <c r="AO210" s="34" t="s">
        <v>344</v>
      </c>
      <c r="AP210" s="34"/>
      <c r="AQ210" s="35"/>
    </row>
    <row r="211" spans="38:43" x14ac:dyDescent="0.2">
      <c r="AL211" s="33"/>
      <c r="AM211" s="34"/>
      <c r="AN211" s="34"/>
      <c r="AO211" s="34" t="s">
        <v>345</v>
      </c>
      <c r="AP211" s="34"/>
      <c r="AQ211" s="35"/>
    </row>
    <row r="212" spans="38:43" x14ac:dyDescent="0.2">
      <c r="AL212" s="33"/>
      <c r="AM212" s="34"/>
      <c r="AN212" s="34"/>
      <c r="AO212" s="34" t="s">
        <v>346</v>
      </c>
      <c r="AP212" s="34"/>
      <c r="AQ212" s="35"/>
    </row>
    <row r="213" spans="38:43" x14ac:dyDescent="0.2">
      <c r="AL213" s="33"/>
      <c r="AM213" s="34"/>
      <c r="AN213" s="34"/>
      <c r="AO213" s="34" t="s">
        <v>347</v>
      </c>
      <c r="AP213" s="34"/>
      <c r="AQ213" s="35"/>
    </row>
    <row r="214" spans="38:43" x14ac:dyDescent="0.2">
      <c r="AL214" s="33"/>
      <c r="AM214" s="34"/>
      <c r="AN214" s="34"/>
      <c r="AO214" s="34" t="s">
        <v>348</v>
      </c>
      <c r="AP214" s="34"/>
      <c r="AQ214" s="35"/>
    </row>
    <row r="215" spans="38:43" x14ac:dyDescent="0.2">
      <c r="AL215" s="33"/>
      <c r="AM215" s="34"/>
      <c r="AN215" s="34"/>
      <c r="AO215" s="34" t="s">
        <v>349</v>
      </c>
      <c r="AP215" s="34"/>
      <c r="AQ215" s="35"/>
    </row>
    <row r="216" spans="38:43" x14ac:dyDescent="0.2">
      <c r="AL216" s="33"/>
      <c r="AM216" s="34"/>
      <c r="AN216" s="34"/>
      <c r="AO216" s="34" t="s">
        <v>350</v>
      </c>
      <c r="AP216" s="34"/>
      <c r="AQ216" s="35"/>
    </row>
    <row r="217" spans="38:43" x14ac:dyDescent="0.2">
      <c r="AL217" s="33"/>
      <c r="AM217" s="34"/>
      <c r="AN217" s="34"/>
      <c r="AO217" s="34" t="s">
        <v>351</v>
      </c>
      <c r="AP217" s="34"/>
      <c r="AQ217" s="35"/>
    </row>
    <row r="218" spans="38:43" x14ac:dyDescent="0.2">
      <c r="AL218" s="33"/>
      <c r="AM218" s="34"/>
      <c r="AN218" s="34"/>
      <c r="AO218" s="34" t="s">
        <v>352</v>
      </c>
      <c r="AP218" s="34"/>
      <c r="AQ218" s="35"/>
    </row>
    <row r="219" spans="38:43" x14ac:dyDescent="0.2">
      <c r="AL219" s="33"/>
      <c r="AM219" s="34"/>
      <c r="AN219" s="34"/>
      <c r="AO219" s="34" t="s">
        <v>353</v>
      </c>
      <c r="AP219" s="34"/>
      <c r="AQ219" s="35"/>
    </row>
    <row r="220" spans="38:43" x14ac:dyDescent="0.2">
      <c r="AL220" s="33"/>
      <c r="AM220" s="34"/>
      <c r="AN220" s="34"/>
      <c r="AO220" s="34" t="s">
        <v>354</v>
      </c>
      <c r="AP220" s="34"/>
      <c r="AQ220" s="35"/>
    </row>
    <row r="221" spans="38:43" x14ac:dyDescent="0.2">
      <c r="AL221" s="33"/>
      <c r="AM221" s="34"/>
      <c r="AN221" s="34"/>
      <c r="AO221" s="34" t="s">
        <v>355</v>
      </c>
      <c r="AP221" s="34"/>
      <c r="AQ221" s="35"/>
    </row>
    <row r="222" spans="38:43" x14ac:dyDescent="0.2">
      <c r="AL222" s="33"/>
      <c r="AM222" s="34"/>
      <c r="AN222" s="34"/>
      <c r="AO222" s="34" t="s">
        <v>356</v>
      </c>
      <c r="AP222" s="34"/>
      <c r="AQ222" s="35"/>
    </row>
    <row r="223" spans="38:43" x14ac:dyDescent="0.2">
      <c r="AL223" s="33"/>
      <c r="AM223" s="34"/>
      <c r="AN223" s="34"/>
      <c r="AO223" s="34" t="s">
        <v>357</v>
      </c>
      <c r="AP223" s="34"/>
      <c r="AQ223" s="35"/>
    </row>
    <row r="224" spans="38:43" x14ac:dyDescent="0.2">
      <c r="AL224" s="33"/>
      <c r="AM224" s="34"/>
      <c r="AN224" s="34"/>
      <c r="AO224" s="34" t="s">
        <v>358</v>
      </c>
      <c r="AP224" s="34"/>
      <c r="AQ224" s="35"/>
    </row>
    <row r="225" spans="38:43" x14ac:dyDescent="0.2">
      <c r="AL225" s="33"/>
      <c r="AM225" s="34"/>
      <c r="AN225" s="34"/>
      <c r="AO225" s="34" t="s">
        <v>359</v>
      </c>
      <c r="AP225" s="34"/>
      <c r="AQ225" s="35"/>
    </row>
    <row r="226" spans="38:43" x14ac:dyDescent="0.2">
      <c r="AL226" s="33"/>
      <c r="AM226" s="34"/>
      <c r="AN226" s="34"/>
      <c r="AO226" s="34" t="s">
        <v>360</v>
      </c>
      <c r="AP226" s="34"/>
      <c r="AQ226" s="35"/>
    </row>
    <row r="227" spans="38:43" x14ac:dyDescent="0.2">
      <c r="AL227" s="33"/>
      <c r="AM227" s="34"/>
      <c r="AN227" s="34"/>
      <c r="AO227" s="34" t="s">
        <v>361</v>
      </c>
      <c r="AP227" s="34"/>
      <c r="AQ227" s="35"/>
    </row>
    <row r="228" spans="38:43" x14ac:dyDescent="0.2">
      <c r="AL228" s="33"/>
      <c r="AM228" s="34"/>
      <c r="AN228" s="34"/>
      <c r="AO228" s="34" t="s">
        <v>362</v>
      </c>
      <c r="AP228" s="34"/>
      <c r="AQ228" s="35"/>
    </row>
    <row r="229" spans="38:43" x14ac:dyDescent="0.2">
      <c r="AL229" s="33"/>
      <c r="AM229" s="34"/>
      <c r="AN229" s="34"/>
      <c r="AO229" s="34" t="s">
        <v>363</v>
      </c>
      <c r="AP229" s="34"/>
      <c r="AQ229" s="35"/>
    </row>
    <row r="230" spans="38:43" x14ac:dyDescent="0.2">
      <c r="AL230" s="33"/>
      <c r="AM230" s="34"/>
      <c r="AN230" s="34"/>
      <c r="AO230" s="34" t="s">
        <v>364</v>
      </c>
      <c r="AP230" s="34"/>
      <c r="AQ230" s="35"/>
    </row>
    <row r="231" spans="38:43" x14ac:dyDescent="0.2">
      <c r="AL231" s="33"/>
      <c r="AM231" s="34"/>
      <c r="AN231" s="34"/>
      <c r="AO231" s="34" t="s">
        <v>365</v>
      </c>
      <c r="AP231" s="34"/>
      <c r="AQ231" s="35"/>
    </row>
    <row r="232" spans="38:43" x14ac:dyDescent="0.2">
      <c r="AL232" s="33"/>
      <c r="AM232" s="34"/>
      <c r="AN232" s="34"/>
      <c r="AO232" s="34" t="s">
        <v>366</v>
      </c>
      <c r="AP232" s="34"/>
      <c r="AQ232" s="35"/>
    </row>
    <row r="233" spans="38:43" x14ac:dyDescent="0.2">
      <c r="AL233" s="33"/>
      <c r="AM233" s="34"/>
      <c r="AN233" s="34"/>
      <c r="AO233" s="34" t="s">
        <v>367</v>
      </c>
      <c r="AP233" s="34"/>
      <c r="AQ233" s="35"/>
    </row>
    <row r="234" spans="38:43" x14ac:dyDescent="0.2">
      <c r="AL234" s="33"/>
      <c r="AM234" s="34"/>
      <c r="AN234" s="34"/>
      <c r="AO234" s="34" t="s">
        <v>368</v>
      </c>
      <c r="AP234" s="34"/>
      <c r="AQ234" s="35"/>
    </row>
    <row r="235" spans="38:43" x14ac:dyDescent="0.2">
      <c r="AL235" s="33"/>
      <c r="AM235" s="34"/>
      <c r="AN235" s="34"/>
      <c r="AO235" s="34" t="s">
        <v>369</v>
      </c>
      <c r="AP235" s="34"/>
      <c r="AQ235" s="35"/>
    </row>
    <row r="236" spans="38:43" x14ac:dyDescent="0.2">
      <c r="AL236" s="33"/>
      <c r="AM236" s="34"/>
      <c r="AN236" s="34"/>
      <c r="AO236" s="34" t="s">
        <v>370</v>
      </c>
      <c r="AP236" s="34"/>
      <c r="AQ236" s="35"/>
    </row>
    <row r="237" spans="38:43" x14ac:dyDescent="0.2">
      <c r="AL237" s="33"/>
      <c r="AM237" s="34"/>
      <c r="AN237" s="34"/>
      <c r="AO237" s="34" t="s">
        <v>371</v>
      </c>
      <c r="AP237" s="34"/>
      <c r="AQ237" s="35"/>
    </row>
    <row r="238" spans="38:43" x14ac:dyDescent="0.2">
      <c r="AL238" s="33"/>
      <c r="AM238" s="34"/>
      <c r="AN238" s="34"/>
      <c r="AO238" s="34" t="s">
        <v>372</v>
      </c>
      <c r="AP238" s="34"/>
      <c r="AQ238" s="35"/>
    </row>
    <row r="239" spans="38:43" x14ac:dyDescent="0.2">
      <c r="AL239" s="33"/>
      <c r="AM239" s="34"/>
      <c r="AN239" s="34"/>
      <c r="AO239" s="34" t="s">
        <v>373</v>
      </c>
      <c r="AP239" s="34"/>
      <c r="AQ239" s="35"/>
    </row>
    <row r="240" spans="38:43" x14ac:dyDescent="0.2">
      <c r="AL240" s="33"/>
      <c r="AM240" s="34"/>
      <c r="AN240" s="34"/>
      <c r="AO240" s="34" t="s">
        <v>374</v>
      </c>
      <c r="AP240" s="34"/>
      <c r="AQ240" s="35"/>
    </row>
    <row r="241" spans="38:43" x14ac:dyDescent="0.2">
      <c r="AL241" s="33"/>
      <c r="AM241" s="34"/>
      <c r="AN241" s="34"/>
      <c r="AO241" s="34" t="s">
        <v>375</v>
      </c>
      <c r="AP241" s="34"/>
      <c r="AQ241" s="35"/>
    </row>
    <row r="242" spans="38:43" x14ac:dyDescent="0.2">
      <c r="AL242" s="33"/>
      <c r="AM242" s="34"/>
      <c r="AN242" s="34"/>
      <c r="AO242" s="34" t="s">
        <v>376</v>
      </c>
      <c r="AP242" s="34"/>
      <c r="AQ242" s="35"/>
    </row>
    <row r="243" spans="38:43" x14ac:dyDescent="0.2">
      <c r="AL243" s="33"/>
      <c r="AM243" s="34"/>
      <c r="AN243" s="34"/>
      <c r="AO243" s="34" t="s">
        <v>377</v>
      </c>
      <c r="AP243" s="34"/>
      <c r="AQ243" s="35"/>
    </row>
    <row r="244" spans="38:43" x14ac:dyDescent="0.2">
      <c r="AL244" s="33"/>
      <c r="AM244" s="34"/>
      <c r="AN244" s="34"/>
      <c r="AO244" s="34" t="s">
        <v>378</v>
      </c>
      <c r="AP244" s="34"/>
      <c r="AQ244" s="35"/>
    </row>
    <row r="245" spans="38:43" x14ac:dyDescent="0.2">
      <c r="AL245" s="33"/>
      <c r="AM245" s="34"/>
      <c r="AN245" s="34"/>
      <c r="AO245" s="34" t="s">
        <v>379</v>
      </c>
      <c r="AP245" s="34"/>
      <c r="AQ245" s="35"/>
    </row>
    <row r="246" spans="38:43" x14ac:dyDescent="0.2">
      <c r="AL246" s="33"/>
      <c r="AM246" s="34"/>
      <c r="AN246" s="34"/>
      <c r="AO246" s="34" t="s">
        <v>380</v>
      </c>
      <c r="AP246" s="34"/>
      <c r="AQ246" s="35"/>
    </row>
    <row r="247" spans="38:43" x14ac:dyDescent="0.2">
      <c r="AL247" s="33"/>
      <c r="AM247" s="34"/>
      <c r="AN247" s="34"/>
      <c r="AO247" s="34" t="s">
        <v>381</v>
      </c>
      <c r="AP247" s="34"/>
      <c r="AQ247" s="35"/>
    </row>
    <row r="248" spans="38:43" x14ac:dyDescent="0.2">
      <c r="AL248" s="33"/>
      <c r="AM248" s="34"/>
      <c r="AN248" s="34"/>
      <c r="AO248" s="34" t="s">
        <v>382</v>
      </c>
      <c r="AP248" s="34"/>
      <c r="AQ248" s="35"/>
    </row>
    <row r="249" spans="38:43" x14ac:dyDescent="0.2">
      <c r="AL249" s="33"/>
      <c r="AM249" s="34"/>
      <c r="AN249" s="34"/>
      <c r="AO249" s="34" t="s">
        <v>383</v>
      </c>
      <c r="AP249" s="34"/>
      <c r="AQ249" s="35"/>
    </row>
    <row r="250" spans="38:43" x14ac:dyDescent="0.2">
      <c r="AL250" s="33"/>
      <c r="AM250" s="34"/>
      <c r="AN250" s="34"/>
      <c r="AO250" s="34" t="s">
        <v>384</v>
      </c>
      <c r="AP250" s="34"/>
      <c r="AQ250" s="35"/>
    </row>
    <row r="251" spans="38:43" x14ac:dyDescent="0.2">
      <c r="AL251" s="33"/>
      <c r="AM251" s="34"/>
      <c r="AN251" s="34"/>
      <c r="AO251" s="34" t="s">
        <v>385</v>
      </c>
      <c r="AP251" s="34"/>
      <c r="AQ251" s="35"/>
    </row>
    <row r="252" spans="38:43" x14ac:dyDescent="0.2">
      <c r="AL252" s="33"/>
      <c r="AM252" s="34"/>
      <c r="AN252" s="34"/>
      <c r="AO252" s="34" t="s">
        <v>386</v>
      </c>
      <c r="AP252" s="34"/>
      <c r="AQ252" s="35"/>
    </row>
    <row r="253" spans="38:43" x14ac:dyDescent="0.2">
      <c r="AL253" s="33"/>
      <c r="AM253" s="34"/>
      <c r="AN253" s="34"/>
      <c r="AO253" s="34" t="s">
        <v>387</v>
      </c>
      <c r="AP253" s="34"/>
      <c r="AQ253" s="35"/>
    </row>
    <row r="254" spans="38:43" x14ac:dyDescent="0.2">
      <c r="AL254" s="33"/>
      <c r="AM254" s="34"/>
      <c r="AN254" s="34"/>
      <c r="AO254" s="34" t="s">
        <v>388</v>
      </c>
      <c r="AP254" s="34"/>
      <c r="AQ254" s="35"/>
    </row>
    <row r="255" spans="38:43" x14ac:dyDescent="0.2">
      <c r="AL255" s="33"/>
      <c r="AM255" s="34"/>
      <c r="AN255" s="34"/>
      <c r="AO255" s="34" t="s">
        <v>389</v>
      </c>
      <c r="AP255" s="34"/>
      <c r="AQ255" s="35"/>
    </row>
    <row r="256" spans="38:43" x14ac:dyDescent="0.2">
      <c r="AL256" s="33"/>
      <c r="AM256" s="34"/>
      <c r="AN256" s="34"/>
      <c r="AO256" s="34" t="s">
        <v>390</v>
      </c>
      <c r="AP256" s="34"/>
      <c r="AQ256" s="35"/>
    </row>
    <row r="257" spans="38:43" x14ac:dyDescent="0.2">
      <c r="AL257" s="33"/>
      <c r="AM257" s="34"/>
      <c r="AN257" s="34"/>
      <c r="AO257" s="34" t="s">
        <v>391</v>
      </c>
      <c r="AP257" s="34"/>
      <c r="AQ257" s="35"/>
    </row>
    <row r="258" spans="38:43" x14ac:dyDescent="0.2">
      <c r="AL258" s="33"/>
      <c r="AM258" s="34"/>
      <c r="AN258" s="34"/>
      <c r="AO258" s="34" t="s">
        <v>392</v>
      </c>
      <c r="AP258" s="34"/>
      <c r="AQ258" s="35"/>
    </row>
    <row r="259" spans="38:43" x14ac:dyDescent="0.2">
      <c r="AL259" s="33"/>
      <c r="AM259" s="34"/>
      <c r="AN259" s="34"/>
      <c r="AO259" s="34" t="s">
        <v>393</v>
      </c>
      <c r="AP259" s="34"/>
      <c r="AQ259" s="35"/>
    </row>
    <row r="260" spans="38:43" x14ac:dyDescent="0.2">
      <c r="AL260" s="33"/>
      <c r="AM260" s="34"/>
      <c r="AN260" s="34"/>
      <c r="AO260" s="34" t="s">
        <v>394</v>
      </c>
      <c r="AP260" s="34"/>
      <c r="AQ260" s="35"/>
    </row>
    <row r="261" spans="38:43" x14ac:dyDescent="0.2">
      <c r="AL261" s="33"/>
      <c r="AM261" s="34"/>
      <c r="AN261" s="34"/>
      <c r="AO261" s="34" t="s">
        <v>395</v>
      </c>
      <c r="AP261" s="34"/>
      <c r="AQ261" s="35"/>
    </row>
    <row r="262" spans="38:43" x14ac:dyDescent="0.2">
      <c r="AL262" s="33"/>
      <c r="AM262" s="34"/>
      <c r="AN262" s="34"/>
      <c r="AO262" s="34" t="s">
        <v>396</v>
      </c>
      <c r="AP262" s="34"/>
      <c r="AQ262" s="35"/>
    </row>
    <row r="263" spans="38:43" x14ac:dyDescent="0.2">
      <c r="AL263" s="33"/>
      <c r="AM263" s="34"/>
      <c r="AN263" s="34"/>
      <c r="AO263" s="34" t="s">
        <v>397</v>
      </c>
      <c r="AP263" s="34"/>
      <c r="AQ263" s="35"/>
    </row>
    <row r="264" spans="38:43" x14ac:dyDescent="0.2">
      <c r="AL264" s="33"/>
      <c r="AM264" s="34"/>
      <c r="AN264" s="34"/>
      <c r="AO264" s="34" t="s">
        <v>398</v>
      </c>
      <c r="AP264" s="34"/>
      <c r="AQ264" s="35"/>
    </row>
    <row r="265" spans="38:43" x14ac:dyDescent="0.2">
      <c r="AL265" s="33"/>
      <c r="AM265" s="34"/>
      <c r="AN265" s="34"/>
      <c r="AO265" s="34" t="s">
        <v>399</v>
      </c>
      <c r="AP265" s="34"/>
      <c r="AQ265" s="35"/>
    </row>
    <row r="266" spans="38:43" x14ac:dyDescent="0.2">
      <c r="AL266" s="33"/>
      <c r="AM266" s="34"/>
      <c r="AN266" s="34"/>
      <c r="AO266" s="34" t="s">
        <v>400</v>
      </c>
      <c r="AP266" s="34"/>
      <c r="AQ266" s="35"/>
    </row>
    <row r="267" spans="38:43" x14ac:dyDescent="0.2">
      <c r="AL267" s="33"/>
      <c r="AM267" s="34"/>
      <c r="AN267" s="34"/>
      <c r="AO267" s="34" t="s">
        <v>401</v>
      </c>
      <c r="AP267" s="34"/>
      <c r="AQ267" s="35"/>
    </row>
    <row r="268" spans="38:43" x14ac:dyDescent="0.2">
      <c r="AL268" s="33"/>
      <c r="AM268" s="34"/>
      <c r="AN268" s="34"/>
      <c r="AO268" s="34" t="s">
        <v>402</v>
      </c>
      <c r="AP268" s="34"/>
      <c r="AQ268" s="35"/>
    </row>
    <row r="269" spans="38:43" x14ac:dyDescent="0.2">
      <c r="AL269" s="33"/>
      <c r="AM269" s="34"/>
      <c r="AN269" s="34"/>
      <c r="AO269" s="34" t="s">
        <v>403</v>
      </c>
      <c r="AP269" s="34"/>
      <c r="AQ269" s="35"/>
    </row>
    <row r="270" spans="38:43" x14ac:dyDescent="0.2">
      <c r="AL270" s="33"/>
      <c r="AM270" s="34"/>
      <c r="AN270" s="34"/>
      <c r="AO270" s="34" t="s">
        <v>404</v>
      </c>
      <c r="AP270" s="34"/>
      <c r="AQ270" s="35"/>
    </row>
    <row r="271" spans="38:43" x14ac:dyDescent="0.2">
      <c r="AL271" s="33"/>
      <c r="AM271" s="34"/>
      <c r="AN271" s="34"/>
      <c r="AO271" s="34" t="s">
        <v>405</v>
      </c>
      <c r="AP271" s="34"/>
      <c r="AQ271" s="35"/>
    </row>
    <row r="272" spans="38:43" x14ac:dyDescent="0.2">
      <c r="AL272" s="33"/>
      <c r="AM272" s="34"/>
      <c r="AN272" s="34"/>
      <c r="AO272" s="34" t="s">
        <v>406</v>
      </c>
      <c r="AP272" s="34"/>
      <c r="AQ272" s="35"/>
    </row>
    <row r="273" spans="38:43" x14ac:dyDescent="0.2">
      <c r="AL273" s="33"/>
      <c r="AM273" s="34"/>
      <c r="AN273" s="34"/>
      <c r="AO273" s="34" t="s">
        <v>407</v>
      </c>
      <c r="AP273" s="34"/>
      <c r="AQ273" s="35"/>
    </row>
    <row r="274" spans="38:43" x14ac:dyDescent="0.2">
      <c r="AL274" s="33"/>
      <c r="AM274" s="34"/>
      <c r="AN274" s="34"/>
      <c r="AO274" s="34" t="s">
        <v>408</v>
      </c>
      <c r="AP274" s="34"/>
      <c r="AQ274" s="35"/>
    </row>
    <row r="275" spans="38:43" x14ac:dyDescent="0.2">
      <c r="AL275" s="33"/>
      <c r="AM275" s="34"/>
      <c r="AN275" s="34"/>
      <c r="AO275" s="34" t="s">
        <v>409</v>
      </c>
      <c r="AP275" s="34"/>
      <c r="AQ275" s="35"/>
    </row>
    <row r="276" spans="38:43" x14ac:dyDescent="0.2">
      <c r="AL276" s="33"/>
      <c r="AM276" s="34"/>
      <c r="AN276" s="34"/>
      <c r="AO276" s="34" t="s">
        <v>410</v>
      </c>
      <c r="AP276" s="34"/>
      <c r="AQ276" s="35"/>
    </row>
    <row r="277" spans="38:43" x14ac:dyDescent="0.2">
      <c r="AL277" s="33"/>
      <c r="AM277" s="34"/>
      <c r="AN277" s="34"/>
      <c r="AO277" s="34" t="s">
        <v>411</v>
      </c>
      <c r="AP277" s="34"/>
      <c r="AQ277" s="35"/>
    </row>
    <row r="278" spans="38:43" x14ac:dyDescent="0.2">
      <c r="AL278" s="33"/>
      <c r="AM278" s="34"/>
      <c r="AN278" s="34"/>
      <c r="AO278" s="34" t="s">
        <v>412</v>
      </c>
      <c r="AP278" s="34"/>
      <c r="AQ278" s="35"/>
    </row>
    <row r="279" spans="38:43" x14ac:dyDescent="0.2">
      <c r="AL279" s="33"/>
      <c r="AM279" s="34"/>
      <c r="AN279" s="34"/>
      <c r="AO279" s="34" t="s">
        <v>413</v>
      </c>
      <c r="AP279" s="34"/>
      <c r="AQ279" s="35"/>
    </row>
    <row r="280" spans="38:43" x14ac:dyDescent="0.2">
      <c r="AL280" s="33"/>
      <c r="AM280" s="34"/>
      <c r="AN280" s="34"/>
      <c r="AO280" s="34" t="s">
        <v>414</v>
      </c>
      <c r="AP280" s="34"/>
      <c r="AQ280" s="35"/>
    </row>
    <row r="281" spans="38:43" x14ac:dyDescent="0.2">
      <c r="AL281" s="33"/>
      <c r="AM281" s="34"/>
      <c r="AN281" s="34"/>
      <c r="AO281" s="34" t="s">
        <v>415</v>
      </c>
      <c r="AP281" s="34"/>
      <c r="AQ281" s="35"/>
    </row>
    <row r="282" spans="38:43" x14ac:dyDescent="0.2">
      <c r="AL282" s="33"/>
      <c r="AM282" s="34"/>
      <c r="AN282" s="34"/>
      <c r="AO282" s="34" t="s">
        <v>416</v>
      </c>
      <c r="AP282" s="34"/>
      <c r="AQ282" s="35"/>
    </row>
    <row r="283" spans="38:43" x14ac:dyDescent="0.2">
      <c r="AL283" s="33"/>
      <c r="AM283" s="34"/>
      <c r="AN283" s="34"/>
      <c r="AO283" s="34" t="s">
        <v>417</v>
      </c>
      <c r="AP283" s="34"/>
      <c r="AQ283" s="35"/>
    </row>
    <row r="284" spans="38:43" x14ac:dyDescent="0.2">
      <c r="AL284" s="33"/>
      <c r="AM284" s="34"/>
      <c r="AN284" s="34"/>
      <c r="AO284" s="34" t="s">
        <v>418</v>
      </c>
      <c r="AP284" s="34"/>
      <c r="AQ284" s="35"/>
    </row>
    <row r="285" spans="38:43" x14ac:dyDescent="0.2">
      <c r="AL285" s="33"/>
      <c r="AM285" s="34"/>
      <c r="AN285" s="34"/>
      <c r="AO285" s="34" t="s">
        <v>419</v>
      </c>
      <c r="AP285" s="34"/>
      <c r="AQ285" s="35"/>
    </row>
    <row r="286" spans="38:43" x14ac:dyDescent="0.2">
      <c r="AL286" s="33"/>
      <c r="AM286" s="34"/>
      <c r="AN286" s="34"/>
      <c r="AO286" s="34" t="s">
        <v>420</v>
      </c>
      <c r="AP286" s="34"/>
      <c r="AQ286" s="35"/>
    </row>
    <row r="287" spans="38:43" x14ac:dyDescent="0.2">
      <c r="AL287" s="33"/>
      <c r="AM287" s="34"/>
      <c r="AN287" s="34"/>
      <c r="AO287" s="34" t="s">
        <v>421</v>
      </c>
      <c r="AP287" s="34"/>
      <c r="AQ287" s="35"/>
    </row>
    <row r="288" spans="38:43" x14ac:dyDescent="0.2">
      <c r="AL288" s="33"/>
      <c r="AM288" s="34"/>
      <c r="AN288" s="34"/>
      <c r="AO288" s="34" t="s">
        <v>422</v>
      </c>
      <c r="AP288" s="34"/>
      <c r="AQ288" s="35"/>
    </row>
    <row r="289" spans="38:43" x14ac:dyDescent="0.2">
      <c r="AL289" s="33"/>
      <c r="AM289" s="34"/>
      <c r="AN289" s="34"/>
      <c r="AO289" s="34" t="s">
        <v>423</v>
      </c>
      <c r="AP289" s="34"/>
      <c r="AQ289" s="35"/>
    </row>
    <row r="290" spans="38:43" x14ac:dyDescent="0.2">
      <c r="AL290" s="33"/>
      <c r="AM290" s="34"/>
      <c r="AN290" s="34"/>
      <c r="AO290" s="34" t="s">
        <v>424</v>
      </c>
      <c r="AP290" s="34"/>
      <c r="AQ290" s="35"/>
    </row>
    <row r="291" spans="38:43" x14ac:dyDescent="0.2">
      <c r="AL291" s="33"/>
      <c r="AM291" s="34"/>
      <c r="AN291" s="34"/>
      <c r="AO291" s="34" t="s">
        <v>425</v>
      </c>
      <c r="AP291" s="34"/>
      <c r="AQ291" s="35"/>
    </row>
    <row r="292" spans="38:43" x14ac:dyDescent="0.2">
      <c r="AL292" s="33"/>
      <c r="AM292" s="34"/>
      <c r="AN292" s="34"/>
      <c r="AO292" s="34" t="s">
        <v>426</v>
      </c>
      <c r="AP292" s="34"/>
      <c r="AQ292" s="35"/>
    </row>
    <row r="293" spans="38:43" x14ac:dyDescent="0.2">
      <c r="AL293" s="33"/>
      <c r="AM293" s="34"/>
      <c r="AN293" s="34"/>
      <c r="AO293" s="34" t="s">
        <v>427</v>
      </c>
      <c r="AP293" s="34"/>
      <c r="AQ293" s="35"/>
    </row>
    <row r="294" spans="38:43" x14ac:dyDescent="0.2">
      <c r="AL294" s="33"/>
      <c r="AM294" s="34"/>
      <c r="AN294" s="34"/>
      <c r="AO294" s="34" t="s">
        <v>428</v>
      </c>
      <c r="AP294" s="34"/>
      <c r="AQ294" s="35"/>
    </row>
    <row r="295" spans="38:43" x14ac:dyDescent="0.2">
      <c r="AL295" s="33"/>
      <c r="AM295" s="34"/>
      <c r="AN295" s="34"/>
      <c r="AO295" s="34" t="s">
        <v>429</v>
      </c>
      <c r="AP295" s="34"/>
      <c r="AQ295" s="35"/>
    </row>
    <row r="296" spans="38:43" x14ac:dyDescent="0.2">
      <c r="AL296" s="33"/>
      <c r="AM296" s="34"/>
      <c r="AN296" s="34"/>
      <c r="AO296" s="34" t="s">
        <v>430</v>
      </c>
      <c r="AP296" s="34"/>
      <c r="AQ296" s="35"/>
    </row>
    <row r="297" spans="38:43" x14ac:dyDescent="0.2">
      <c r="AL297" s="33"/>
      <c r="AM297" s="34"/>
      <c r="AN297" s="34"/>
      <c r="AO297" s="34" t="s">
        <v>431</v>
      </c>
      <c r="AP297" s="34"/>
      <c r="AQ297" s="35"/>
    </row>
    <row r="298" spans="38:43" x14ac:dyDescent="0.2">
      <c r="AL298" s="33"/>
      <c r="AM298" s="34"/>
      <c r="AN298" s="34"/>
      <c r="AO298" s="34" t="s">
        <v>432</v>
      </c>
      <c r="AP298" s="34"/>
      <c r="AQ298" s="35"/>
    </row>
    <row r="299" spans="38:43" x14ac:dyDescent="0.2">
      <c r="AL299" s="33"/>
      <c r="AM299" s="34"/>
      <c r="AN299" s="34"/>
      <c r="AO299" s="34" t="s">
        <v>433</v>
      </c>
      <c r="AP299" s="34"/>
      <c r="AQ299" s="35"/>
    </row>
    <row r="300" spans="38:43" x14ac:dyDescent="0.2">
      <c r="AL300" s="33"/>
      <c r="AM300" s="34"/>
      <c r="AN300" s="34"/>
      <c r="AO300" s="34" t="s">
        <v>434</v>
      </c>
      <c r="AP300" s="34"/>
      <c r="AQ300" s="35"/>
    </row>
    <row r="301" spans="38:43" x14ac:dyDescent="0.2">
      <c r="AL301" s="33"/>
      <c r="AM301" s="34"/>
      <c r="AN301" s="34"/>
      <c r="AO301" s="34" t="s">
        <v>435</v>
      </c>
      <c r="AP301" s="34"/>
      <c r="AQ301" s="35"/>
    </row>
    <row r="302" spans="38:43" x14ac:dyDescent="0.2">
      <c r="AL302" s="33"/>
      <c r="AM302" s="34"/>
      <c r="AN302" s="34"/>
      <c r="AO302" s="34" t="s">
        <v>436</v>
      </c>
      <c r="AP302" s="34"/>
      <c r="AQ302" s="35"/>
    </row>
    <row r="303" spans="38:43" x14ac:dyDescent="0.2">
      <c r="AL303" s="33"/>
      <c r="AM303" s="34"/>
      <c r="AN303" s="34"/>
      <c r="AO303" s="34" t="s">
        <v>437</v>
      </c>
      <c r="AP303" s="34"/>
      <c r="AQ303" s="35"/>
    </row>
    <row r="304" spans="38:43" x14ac:dyDescent="0.2">
      <c r="AL304" s="33"/>
      <c r="AM304" s="34"/>
      <c r="AN304" s="34"/>
      <c r="AO304" s="34" t="s">
        <v>438</v>
      </c>
      <c r="AP304" s="34"/>
      <c r="AQ304" s="35"/>
    </row>
    <row r="305" spans="38:43" x14ac:dyDescent="0.2">
      <c r="AL305" s="33"/>
      <c r="AM305" s="34"/>
      <c r="AN305" s="34"/>
      <c r="AO305" s="34" t="s">
        <v>439</v>
      </c>
      <c r="AP305" s="34"/>
      <c r="AQ305" s="35"/>
    </row>
    <row r="306" spans="38:43" x14ac:dyDescent="0.2">
      <c r="AL306" s="33"/>
      <c r="AM306" s="34"/>
      <c r="AN306" s="34"/>
      <c r="AO306" s="34" t="s">
        <v>440</v>
      </c>
      <c r="AP306" s="34"/>
      <c r="AQ306" s="35"/>
    </row>
    <row r="307" spans="38:43" x14ac:dyDescent="0.2">
      <c r="AL307" s="33"/>
      <c r="AM307" s="34"/>
      <c r="AN307" s="34"/>
      <c r="AO307" s="34" t="s">
        <v>441</v>
      </c>
      <c r="AP307" s="34"/>
      <c r="AQ307" s="35"/>
    </row>
    <row r="308" spans="38:43" x14ac:dyDescent="0.2">
      <c r="AL308" s="33"/>
      <c r="AM308" s="34"/>
      <c r="AN308" s="34"/>
      <c r="AO308" s="34" t="s">
        <v>442</v>
      </c>
      <c r="AP308" s="34"/>
      <c r="AQ308" s="35"/>
    </row>
    <row r="309" spans="38:43" x14ac:dyDescent="0.2">
      <c r="AL309" s="33"/>
      <c r="AM309" s="34"/>
      <c r="AN309" s="34"/>
      <c r="AO309" s="34" t="s">
        <v>443</v>
      </c>
      <c r="AP309" s="34"/>
      <c r="AQ309" s="35"/>
    </row>
    <row r="310" spans="38:43" x14ac:dyDescent="0.2">
      <c r="AL310" s="33"/>
      <c r="AM310" s="34"/>
      <c r="AN310" s="34"/>
      <c r="AO310" s="34" t="s">
        <v>444</v>
      </c>
      <c r="AP310" s="34"/>
      <c r="AQ310" s="35"/>
    </row>
    <row r="311" spans="38:43" x14ac:dyDescent="0.2">
      <c r="AL311" s="33"/>
      <c r="AM311" s="34"/>
      <c r="AN311" s="34"/>
      <c r="AO311" s="34" t="s">
        <v>445</v>
      </c>
      <c r="AP311" s="34"/>
      <c r="AQ311" s="35"/>
    </row>
    <row r="312" spans="38:43" x14ac:dyDescent="0.2">
      <c r="AL312" s="33"/>
      <c r="AM312" s="34"/>
      <c r="AN312" s="34"/>
      <c r="AO312" s="34" t="s">
        <v>446</v>
      </c>
      <c r="AP312" s="34"/>
      <c r="AQ312" s="35"/>
    </row>
    <row r="313" spans="38:43" x14ac:dyDescent="0.2">
      <c r="AL313" s="33"/>
      <c r="AM313" s="34"/>
      <c r="AN313" s="34"/>
      <c r="AO313" s="34" t="s">
        <v>447</v>
      </c>
      <c r="AP313" s="34"/>
      <c r="AQ313" s="35"/>
    </row>
    <row r="314" spans="38:43" x14ac:dyDescent="0.2">
      <c r="AL314" s="33"/>
      <c r="AM314" s="34"/>
      <c r="AN314" s="34"/>
      <c r="AO314" s="34" t="s">
        <v>448</v>
      </c>
      <c r="AP314" s="34"/>
      <c r="AQ314" s="35"/>
    </row>
    <row r="315" spans="38:43" x14ac:dyDescent="0.2">
      <c r="AL315" s="33"/>
      <c r="AM315" s="34"/>
      <c r="AN315" s="34"/>
      <c r="AO315" s="34" t="s">
        <v>449</v>
      </c>
      <c r="AP315" s="34"/>
      <c r="AQ315" s="35"/>
    </row>
    <row r="316" spans="38:43" x14ac:dyDescent="0.2">
      <c r="AL316" s="33"/>
      <c r="AM316" s="34"/>
      <c r="AN316" s="34"/>
      <c r="AO316" s="34" t="s">
        <v>450</v>
      </c>
      <c r="AP316" s="34"/>
      <c r="AQ316" s="35"/>
    </row>
    <row r="317" spans="38:43" x14ac:dyDescent="0.2">
      <c r="AL317" s="33"/>
      <c r="AM317" s="34"/>
      <c r="AN317" s="34"/>
      <c r="AO317" s="34" t="s">
        <v>451</v>
      </c>
      <c r="AP317" s="34"/>
      <c r="AQ317" s="35"/>
    </row>
    <row r="318" spans="38:43" x14ac:dyDescent="0.2">
      <c r="AL318" s="33"/>
      <c r="AM318" s="34"/>
      <c r="AN318" s="34"/>
      <c r="AO318" s="34" t="s">
        <v>452</v>
      </c>
      <c r="AP318" s="34"/>
      <c r="AQ318" s="35"/>
    </row>
    <row r="319" spans="38:43" x14ac:dyDescent="0.2">
      <c r="AL319" s="33"/>
      <c r="AM319" s="34"/>
      <c r="AN319" s="34"/>
      <c r="AO319" s="34" t="s">
        <v>453</v>
      </c>
      <c r="AP319" s="34"/>
      <c r="AQ319" s="35"/>
    </row>
    <row r="320" spans="38:43" x14ac:dyDescent="0.2">
      <c r="AL320" s="33"/>
      <c r="AM320" s="34"/>
      <c r="AN320" s="34"/>
      <c r="AO320" s="34" t="s">
        <v>454</v>
      </c>
      <c r="AP320" s="34"/>
      <c r="AQ320" s="35"/>
    </row>
    <row r="321" spans="38:43" x14ac:dyDescent="0.2">
      <c r="AL321" s="33"/>
      <c r="AM321" s="34"/>
      <c r="AN321" s="34"/>
      <c r="AO321" s="34" t="s">
        <v>455</v>
      </c>
      <c r="AP321" s="34"/>
      <c r="AQ321" s="35"/>
    </row>
    <row r="322" spans="38:43" x14ac:dyDescent="0.2">
      <c r="AL322" s="33"/>
      <c r="AM322" s="34"/>
      <c r="AN322" s="34"/>
      <c r="AO322" s="34" t="s">
        <v>456</v>
      </c>
      <c r="AP322" s="34"/>
      <c r="AQ322" s="35"/>
    </row>
    <row r="323" spans="38:43" x14ac:dyDescent="0.2">
      <c r="AL323" s="33"/>
      <c r="AM323" s="34"/>
      <c r="AN323" s="34"/>
      <c r="AO323" s="34" t="s">
        <v>457</v>
      </c>
      <c r="AP323" s="34"/>
      <c r="AQ323" s="35"/>
    </row>
    <row r="324" spans="38:43" x14ac:dyDescent="0.2">
      <c r="AL324" s="33"/>
      <c r="AM324" s="34"/>
      <c r="AN324" s="34"/>
      <c r="AO324" s="34" t="s">
        <v>458</v>
      </c>
      <c r="AP324" s="34"/>
      <c r="AQ324" s="35"/>
    </row>
    <row r="325" spans="38:43" x14ac:dyDescent="0.2">
      <c r="AL325" s="33"/>
      <c r="AM325" s="34"/>
      <c r="AN325" s="34"/>
      <c r="AO325" s="34" t="s">
        <v>459</v>
      </c>
      <c r="AP325" s="34"/>
      <c r="AQ325" s="35"/>
    </row>
    <row r="326" spans="38:43" x14ac:dyDescent="0.2">
      <c r="AL326" s="33"/>
      <c r="AM326" s="34"/>
      <c r="AN326" s="34"/>
      <c r="AO326" s="34" t="s">
        <v>460</v>
      </c>
      <c r="AP326" s="34"/>
      <c r="AQ326" s="35"/>
    </row>
    <row r="327" spans="38:43" x14ac:dyDescent="0.2">
      <c r="AL327" s="33"/>
      <c r="AM327" s="34"/>
      <c r="AN327" s="34"/>
      <c r="AO327" s="34" t="s">
        <v>461</v>
      </c>
      <c r="AP327" s="34"/>
      <c r="AQ327" s="35"/>
    </row>
    <row r="328" spans="38:43" x14ac:dyDescent="0.2">
      <c r="AL328" s="33"/>
      <c r="AM328" s="34"/>
      <c r="AN328" s="34"/>
      <c r="AO328" s="34" t="s">
        <v>462</v>
      </c>
      <c r="AP328" s="34"/>
      <c r="AQ328" s="35"/>
    </row>
    <row r="329" spans="38:43" x14ac:dyDescent="0.2">
      <c r="AL329" s="33"/>
      <c r="AM329" s="34"/>
      <c r="AN329" s="34"/>
      <c r="AO329" s="34" t="s">
        <v>94</v>
      </c>
      <c r="AP329" s="34"/>
      <c r="AQ329" s="35"/>
    </row>
    <row r="330" spans="38:43" x14ac:dyDescent="0.2">
      <c r="AL330" s="33"/>
      <c r="AM330" s="34"/>
      <c r="AN330" s="34"/>
      <c r="AO330" s="34" t="s">
        <v>463</v>
      </c>
      <c r="AP330" s="34"/>
      <c r="AQ330" s="35"/>
    </row>
    <row r="331" spans="38:43" x14ac:dyDescent="0.2">
      <c r="AL331" s="33"/>
      <c r="AM331" s="34"/>
      <c r="AN331" s="34"/>
      <c r="AO331" s="34" t="s">
        <v>464</v>
      </c>
      <c r="AP331" s="34"/>
      <c r="AQ331" s="35"/>
    </row>
    <row r="332" spans="38:43" x14ac:dyDescent="0.2">
      <c r="AL332" s="33"/>
      <c r="AM332" s="34"/>
      <c r="AN332" s="34"/>
      <c r="AO332" s="34" t="s">
        <v>465</v>
      </c>
      <c r="AP332" s="34"/>
      <c r="AQ332" s="35"/>
    </row>
    <row r="333" spans="38:43" x14ac:dyDescent="0.2">
      <c r="AL333" s="33"/>
      <c r="AM333" s="34"/>
      <c r="AN333" s="34"/>
      <c r="AO333" s="34" t="s">
        <v>466</v>
      </c>
      <c r="AP333" s="34"/>
      <c r="AQ333" s="35"/>
    </row>
    <row r="334" spans="38:43" x14ac:dyDescent="0.2">
      <c r="AL334" s="33"/>
      <c r="AM334" s="34"/>
      <c r="AN334" s="34"/>
      <c r="AO334" s="34" t="s">
        <v>467</v>
      </c>
      <c r="AP334" s="34"/>
      <c r="AQ334" s="35"/>
    </row>
    <row r="335" spans="38:43" x14ac:dyDescent="0.2">
      <c r="AL335" s="33"/>
      <c r="AM335" s="34"/>
      <c r="AN335" s="34"/>
      <c r="AO335" s="34" t="s">
        <v>468</v>
      </c>
      <c r="AP335" s="34"/>
      <c r="AQ335" s="35"/>
    </row>
    <row r="336" spans="38:43" x14ac:dyDescent="0.2">
      <c r="AL336" s="33"/>
      <c r="AM336" s="34"/>
      <c r="AN336" s="34"/>
      <c r="AO336" s="34" t="s">
        <v>469</v>
      </c>
      <c r="AP336" s="34"/>
      <c r="AQ336" s="35"/>
    </row>
    <row r="337" spans="38:43" x14ac:dyDescent="0.2">
      <c r="AL337" s="33"/>
      <c r="AM337" s="34"/>
      <c r="AN337" s="34"/>
      <c r="AO337" s="34" t="s">
        <v>470</v>
      </c>
      <c r="AP337" s="34"/>
      <c r="AQ337" s="35"/>
    </row>
    <row r="338" spans="38:43" x14ac:dyDescent="0.2">
      <c r="AL338" s="33"/>
      <c r="AM338" s="34"/>
      <c r="AN338" s="34"/>
      <c r="AO338" s="34" t="s">
        <v>471</v>
      </c>
      <c r="AP338" s="34"/>
      <c r="AQ338" s="35"/>
    </row>
    <row r="339" spans="38:43" x14ac:dyDescent="0.2">
      <c r="AL339" s="33"/>
      <c r="AM339" s="34"/>
      <c r="AN339" s="34"/>
      <c r="AO339" s="34" t="s">
        <v>472</v>
      </c>
      <c r="AP339" s="34"/>
      <c r="AQ339" s="35"/>
    </row>
    <row r="340" spans="38:43" x14ac:dyDescent="0.2">
      <c r="AL340" s="33"/>
      <c r="AM340" s="34"/>
      <c r="AN340" s="34"/>
      <c r="AO340" s="34" t="s">
        <v>473</v>
      </c>
      <c r="AP340" s="34"/>
      <c r="AQ340" s="35"/>
    </row>
    <row r="341" spans="38:43" x14ac:dyDescent="0.2">
      <c r="AL341" s="33"/>
      <c r="AM341" s="34"/>
      <c r="AN341" s="34"/>
      <c r="AO341" s="34" t="s">
        <v>474</v>
      </c>
      <c r="AP341" s="34"/>
      <c r="AQ341" s="35"/>
    </row>
    <row r="342" spans="38:43" x14ac:dyDescent="0.2">
      <c r="AL342" s="33"/>
      <c r="AM342" s="34"/>
      <c r="AN342" s="34"/>
      <c r="AO342" s="34" t="s">
        <v>475</v>
      </c>
      <c r="AP342" s="34"/>
      <c r="AQ342" s="35"/>
    </row>
    <row r="343" spans="38:43" x14ac:dyDescent="0.2">
      <c r="AL343" s="33"/>
      <c r="AM343" s="34"/>
      <c r="AN343" s="34"/>
      <c r="AO343" s="34" t="s">
        <v>476</v>
      </c>
      <c r="AP343" s="34"/>
      <c r="AQ343" s="35"/>
    </row>
    <row r="344" spans="38:43" x14ac:dyDescent="0.2">
      <c r="AL344" s="33"/>
      <c r="AM344" s="34"/>
      <c r="AN344" s="34"/>
      <c r="AO344" s="34" t="s">
        <v>477</v>
      </c>
      <c r="AP344" s="34"/>
      <c r="AQ344" s="35"/>
    </row>
    <row r="345" spans="38:43" x14ac:dyDescent="0.2">
      <c r="AL345" s="33"/>
      <c r="AM345" s="34"/>
      <c r="AN345" s="34"/>
      <c r="AO345" s="34" t="s">
        <v>478</v>
      </c>
      <c r="AP345" s="34"/>
      <c r="AQ345" s="35"/>
    </row>
    <row r="346" spans="38:43" x14ac:dyDescent="0.2">
      <c r="AL346" s="33"/>
      <c r="AM346" s="34"/>
      <c r="AN346" s="34"/>
      <c r="AO346" s="34" t="s">
        <v>479</v>
      </c>
      <c r="AP346" s="34"/>
      <c r="AQ346" s="35"/>
    </row>
    <row r="347" spans="38:43" x14ac:dyDescent="0.2">
      <c r="AL347" s="33"/>
      <c r="AM347" s="34"/>
      <c r="AN347" s="34"/>
      <c r="AO347" s="34" t="s">
        <v>480</v>
      </c>
      <c r="AP347" s="34"/>
      <c r="AQ347" s="35"/>
    </row>
    <row r="348" spans="38:43" x14ac:dyDescent="0.2">
      <c r="AL348" s="33"/>
      <c r="AM348" s="34"/>
      <c r="AN348" s="34"/>
      <c r="AO348" s="34"/>
      <c r="AP348" s="34"/>
      <c r="AQ348" s="35"/>
    </row>
    <row r="349" spans="38:43" ht="13.5" thickBot="1" x14ac:dyDescent="0.25">
      <c r="AL349" s="36"/>
      <c r="AM349" s="37"/>
      <c r="AN349" s="37"/>
      <c r="AO349" s="37"/>
      <c r="AP349" s="37"/>
      <c r="AQ349" s="38"/>
    </row>
  </sheetData>
  <sheetProtection algorithmName="SHA-512" hashValue="wukIAldehabsOH4WW6h+fFWxAHXcp7apVB5TR13A5AKMgmriiR7iRJpmnbhbUpd9uLWoCexWvCgcxUkmLkbdxQ==" saltValue="7Q8SsW+8d54C/598mT9Y5w=="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3" t="s">
        <v>87</v>
      </c>
      <c r="B1" s="53"/>
      <c r="C1" s="53"/>
      <c r="D1" s="53"/>
      <c r="E1" s="53"/>
      <c r="F1" s="53"/>
      <c r="G1" s="53"/>
      <c r="H1" s="53"/>
      <c r="I1" s="53"/>
      <c r="J1" s="53"/>
      <c r="K1" s="53"/>
      <c r="L1" s="53"/>
      <c r="M1" s="53"/>
    </row>
    <row r="2" spans="1:13" ht="14.25" x14ac:dyDescent="0.2">
      <c r="A2" s="53" t="s">
        <v>88</v>
      </c>
      <c r="B2" s="53"/>
      <c r="C2" s="53"/>
      <c r="D2" s="53"/>
      <c r="E2" s="53"/>
      <c r="F2" s="53"/>
      <c r="G2" s="53"/>
      <c r="H2" s="53"/>
      <c r="I2" s="53"/>
      <c r="J2" s="53"/>
      <c r="K2" s="53"/>
      <c r="L2" s="53"/>
      <c r="M2" s="53"/>
    </row>
    <row r="4" spans="1:13" ht="50.1" customHeight="1" x14ac:dyDescent="0.2">
      <c r="A4" s="14" t="s">
        <v>12</v>
      </c>
      <c r="B4" s="14" t="s">
        <v>116</v>
      </c>
      <c r="C4" s="14" t="s">
        <v>105</v>
      </c>
      <c r="D4" s="14" t="s">
        <v>106</v>
      </c>
      <c r="E4" s="14" t="s">
        <v>107</v>
      </c>
      <c r="F4" s="14" t="s">
        <v>108</v>
      </c>
      <c r="G4" s="14" t="s">
        <v>109</v>
      </c>
      <c r="H4" s="14" t="s">
        <v>110</v>
      </c>
      <c r="I4" s="14" t="s">
        <v>111</v>
      </c>
      <c r="J4" s="14" t="s">
        <v>112</v>
      </c>
      <c r="K4" s="14" t="s">
        <v>113</v>
      </c>
      <c r="L4" s="14" t="s">
        <v>114</v>
      </c>
      <c r="M4" s="14" t="s">
        <v>115</v>
      </c>
    </row>
    <row r="5" spans="1:13" s="27" customFormat="1" x14ac:dyDescent="0.2">
      <c r="A5" s="1"/>
      <c r="B5" s="1"/>
      <c r="C5" s="1"/>
      <c r="D5" s="1"/>
      <c r="E5" s="1"/>
      <c r="F5" s="1"/>
      <c r="G5" s="1"/>
      <c r="H5" s="1"/>
      <c r="I5" s="1"/>
      <c r="J5" s="1"/>
      <c r="K5" s="1"/>
      <c r="L5" s="1"/>
      <c r="M5" s="1"/>
    </row>
    <row r="6" spans="1:13" s="27" customFormat="1" x14ac:dyDescent="0.2">
      <c r="A6" s="1"/>
      <c r="B6" s="1"/>
      <c r="C6" s="1"/>
      <c r="D6" s="1"/>
      <c r="E6" s="1"/>
      <c r="F6" s="1"/>
      <c r="G6" s="1"/>
      <c r="H6" s="1"/>
      <c r="I6" s="1"/>
      <c r="J6" s="1"/>
      <c r="K6" s="1"/>
      <c r="L6" s="1"/>
      <c r="M6" s="1"/>
    </row>
    <row r="7" spans="1:13" s="27" customFormat="1" x14ac:dyDescent="0.2">
      <c r="A7" s="1"/>
      <c r="B7" s="1"/>
      <c r="C7" s="1"/>
      <c r="D7" s="1"/>
      <c r="E7" s="1"/>
      <c r="F7" s="1"/>
      <c r="G7" s="1"/>
      <c r="H7" s="1"/>
      <c r="I7" s="1"/>
      <c r="J7" s="1"/>
      <c r="K7" s="1"/>
      <c r="L7" s="1"/>
      <c r="M7" s="1"/>
    </row>
    <row r="8" spans="1:13" s="27" customFormat="1" x14ac:dyDescent="0.2">
      <c r="A8" s="1"/>
      <c r="B8" s="1"/>
      <c r="C8" s="1"/>
      <c r="D8" s="1"/>
      <c r="E8" s="1"/>
      <c r="F8" s="1"/>
      <c r="G8" s="1"/>
      <c r="H8" s="1"/>
      <c r="I8" s="1"/>
      <c r="J8" s="1"/>
      <c r="K8" s="1"/>
      <c r="L8" s="1"/>
      <c r="M8" s="1"/>
    </row>
    <row r="9" spans="1:13" s="27" customFormat="1" x14ac:dyDescent="0.2">
      <c r="A9" s="1"/>
      <c r="B9" s="1"/>
      <c r="C9" s="1"/>
      <c r="D9" s="1"/>
      <c r="E9" s="1"/>
      <c r="F9" s="1"/>
      <c r="G9" s="1"/>
      <c r="H9" s="1"/>
      <c r="I9" s="1"/>
      <c r="J9" s="1"/>
      <c r="K9" s="1"/>
      <c r="L9" s="1"/>
      <c r="M9" s="1"/>
    </row>
    <row r="10" spans="1:13" s="27" customFormat="1" x14ac:dyDescent="0.2">
      <c r="A10" s="1"/>
      <c r="B10" s="1"/>
      <c r="C10" s="1"/>
      <c r="D10" s="1"/>
      <c r="E10" s="1"/>
      <c r="F10" s="1"/>
      <c r="G10" s="1"/>
      <c r="H10" s="1"/>
      <c r="I10" s="1"/>
      <c r="J10" s="1"/>
      <c r="K10" s="1"/>
      <c r="L10" s="1"/>
      <c r="M10" s="1"/>
    </row>
    <row r="11" spans="1:13" s="27" customFormat="1" x14ac:dyDescent="0.2">
      <c r="A11" s="1"/>
      <c r="B11" s="1"/>
      <c r="C11" s="1"/>
      <c r="D11" s="1"/>
      <c r="E11" s="1"/>
      <c r="F11" s="1"/>
      <c r="G11" s="1"/>
      <c r="H11" s="1"/>
      <c r="I11" s="1"/>
      <c r="J11" s="1"/>
      <c r="K11" s="1"/>
      <c r="L11" s="1"/>
      <c r="M11" s="1"/>
    </row>
    <row r="12" spans="1:13" s="27" customFormat="1" x14ac:dyDescent="0.2">
      <c r="A12" s="1"/>
      <c r="B12" s="1"/>
      <c r="C12" s="1"/>
      <c r="D12" s="1"/>
      <c r="E12" s="1"/>
      <c r="F12" s="1"/>
      <c r="G12" s="1"/>
      <c r="H12" s="1"/>
      <c r="I12" s="1"/>
      <c r="J12" s="1"/>
      <c r="K12" s="1"/>
      <c r="L12" s="1"/>
      <c r="M12" s="1"/>
    </row>
    <row r="13" spans="1:13" s="27" customFormat="1" x14ac:dyDescent="0.2">
      <c r="A13" s="1"/>
      <c r="B13" s="1"/>
      <c r="C13" s="1"/>
      <c r="D13" s="1"/>
      <c r="E13" s="1"/>
      <c r="F13" s="1"/>
      <c r="G13" s="1"/>
      <c r="H13" s="1"/>
      <c r="I13" s="1"/>
      <c r="J13" s="1"/>
      <c r="K13" s="1"/>
      <c r="L13" s="1"/>
      <c r="M13" s="1"/>
    </row>
    <row r="14" spans="1:13" s="27" customFormat="1" x14ac:dyDescent="0.2">
      <c r="A14" s="1"/>
      <c r="B14" s="1"/>
      <c r="C14" s="1"/>
      <c r="D14" s="1"/>
      <c r="E14" s="1"/>
      <c r="F14" s="1"/>
      <c r="G14" s="1"/>
      <c r="H14" s="1"/>
      <c r="I14" s="1"/>
      <c r="J14" s="1"/>
      <c r="K14" s="1"/>
      <c r="L14" s="1"/>
      <c r="M14" s="1"/>
    </row>
    <row r="15" spans="1:13" ht="15" customHeight="1" x14ac:dyDescent="0.2">
      <c r="A15" s="52" t="s">
        <v>43</v>
      </c>
      <c r="B15" s="52"/>
      <c r="C15" s="52"/>
      <c r="D15" s="52"/>
      <c r="E15" s="52"/>
      <c r="F15" s="52"/>
      <c r="G15" s="52"/>
      <c r="H15" s="52"/>
      <c r="I15" s="52"/>
      <c r="J15" s="52"/>
      <c r="K15" s="52"/>
      <c r="L15" s="52"/>
      <c r="M15" s="52"/>
    </row>
  </sheetData>
  <sheetProtection algorithmName="SHA-512" hashValue="uRfclJ7kCG2oOjYq9rQuauaDHI997wlXyFRB3n0mh50/gU6/YcUIvJkoDedLFeOD2WYRvF+8tBz6LaiTATpboQ==" saltValue="Gjtq7GRU4BY7238ZFmqpnQ==" spinCount="100000" sheet="1" objects="1" scenarios="1" formatRows="0" insertRows="0" deleteRows="0"/>
  <mergeCells count="3">
    <mergeCell ref="A15:M15"/>
    <mergeCell ref="A1:M1"/>
    <mergeCell ref="A2:M2"/>
  </mergeCells>
  <phoneticPr fontId="1" type="noConversion"/>
  <conditionalFormatting sqref="A5:A14">
    <cfRule type="expression" dxfId="39"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Roman,bold"&amp;11Flare Attributes_x000D_Form OP-UA7_x000D_Federal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28"/>
  <sheetViews>
    <sheetView showGridLines="0" tabSelected="1" zoomScaleNormal="100" workbookViewId="0"/>
  </sheetViews>
  <sheetFormatPr defaultColWidth="0" defaultRowHeight="12.75" zeroHeight="1" x14ac:dyDescent="0.2"/>
  <cols>
    <col min="1" max="1" width="106.83203125" customWidth="1"/>
    <col min="2" max="2" width="5.83203125" customWidth="1"/>
    <col min="3" max="16384" width="9.33203125" hidden="1"/>
  </cols>
  <sheetData>
    <row r="1" spans="1:1" ht="14.25" x14ac:dyDescent="0.2">
      <c r="A1" s="25" t="s">
        <v>483</v>
      </c>
    </row>
    <row r="2" spans="1:1" ht="14.25" x14ac:dyDescent="0.2">
      <c r="A2" s="25" t="s">
        <v>0</v>
      </c>
    </row>
    <row r="3" spans="1:1" ht="14.25" x14ac:dyDescent="0.2">
      <c r="A3" s="25" t="s">
        <v>39</v>
      </c>
    </row>
    <row r="4" spans="1:1" ht="20.100000000000001" customHeight="1" x14ac:dyDescent="0.2">
      <c r="A4" s="4"/>
    </row>
    <row r="5" spans="1:1" ht="18" customHeight="1" x14ac:dyDescent="0.2">
      <c r="A5" s="13" t="s">
        <v>488</v>
      </c>
    </row>
    <row r="6" spans="1:1" ht="382.5" x14ac:dyDescent="0.2">
      <c r="A6" s="42" t="s">
        <v>485</v>
      </c>
    </row>
    <row r="7" spans="1:1" ht="18" customHeight="1" x14ac:dyDescent="0.2">
      <c r="A7" s="13" t="s">
        <v>102</v>
      </c>
    </row>
    <row r="8" spans="1:1" s="46" customFormat="1" ht="18" customHeight="1" x14ac:dyDescent="0.2">
      <c r="A8" s="45" t="s">
        <v>10</v>
      </c>
    </row>
    <row r="9" spans="1:1" ht="102" x14ac:dyDescent="0.2">
      <c r="A9" s="40" t="s">
        <v>486</v>
      </c>
    </row>
    <row r="10" spans="1:1" x14ac:dyDescent="0.2">
      <c r="A10" s="43" t="s">
        <v>11</v>
      </c>
    </row>
    <row r="11" spans="1:1" ht="230.1" customHeight="1" x14ac:dyDescent="0.2">
      <c r="A11" s="40" t="s">
        <v>487</v>
      </c>
    </row>
    <row r="12" spans="1:1" x14ac:dyDescent="0.2">
      <c r="A12" s="43" t="s">
        <v>91</v>
      </c>
    </row>
    <row r="13" spans="1:1" ht="89.25" x14ac:dyDescent="0.2">
      <c r="A13" s="48" t="s">
        <v>611</v>
      </c>
    </row>
    <row r="14" spans="1:1" ht="25.5" x14ac:dyDescent="0.2">
      <c r="A14" s="41" t="s">
        <v>121</v>
      </c>
    </row>
    <row r="15" spans="1:1" x14ac:dyDescent="0.2">
      <c r="A15" s="43" t="s">
        <v>34</v>
      </c>
    </row>
    <row r="16" spans="1:1" ht="127.5" x14ac:dyDescent="0.2">
      <c r="A16" s="48" t="s">
        <v>612</v>
      </c>
    </row>
    <row r="17" spans="1:1" ht="25.5" x14ac:dyDescent="0.2">
      <c r="A17" s="41" t="s">
        <v>120</v>
      </c>
    </row>
    <row r="18" spans="1:1" x14ac:dyDescent="0.2">
      <c r="A18" s="44" t="s">
        <v>482</v>
      </c>
    </row>
    <row r="19" spans="1:1" ht="219.95" customHeight="1" x14ac:dyDescent="0.2">
      <c r="A19" s="48" t="s">
        <v>613</v>
      </c>
    </row>
    <row r="20" spans="1:1" ht="25.5" customHeight="1" x14ac:dyDescent="0.2">
      <c r="A20" s="49" t="s">
        <v>484</v>
      </c>
    </row>
    <row r="21" spans="1:1" x14ac:dyDescent="0.2">
      <c r="A21" s="9" t="s">
        <v>481</v>
      </c>
    </row>
    <row r="22" spans="1:1" ht="25.5" x14ac:dyDescent="0.2">
      <c r="A22" s="11" t="s">
        <v>117</v>
      </c>
    </row>
    <row r="23" spans="1:1" ht="18" customHeight="1" x14ac:dyDescent="0.2">
      <c r="A23" s="13" t="s">
        <v>82</v>
      </c>
    </row>
    <row r="24" spans="1:1" ht="18" customHeight="1" x14ac:dyDescent="0.2">
      <c r="A24" s="47" t="s">
        <v>103</v>
      </c>
    </row>
    <row r="25" spans="1:1" ht="25.5" x14ac:dyDescent="0.2">
      <c r="A25" s="10" t="s">
        <v>118</v>
      </c>
    </row>
    <row r="26" spans="1:1" x14ac:dyDescent="0.2">
      <c r="A26" s="12" t="s">
        <v>104</v>
      </c>
    </row>
    <row r="27" spans="1:1" ht="25.5" x14ac:dyDescent="0.2">
      <c r="A27" s="11" t="s">
        <v>119</v>
      </c>
    </row>
    <row r="28" spans="1:1" x14ac:dyDescent="0.2"/>
  </sheetData>
  <sheetProtection algorithmName="SHA-512" hashValue="A6euo+jqYDXdocHPueCv+BOuSJoB/4JcOtcDZq+DT+uOMlAVsPw4r7939wMAO+KMEgFqRdjqmWnM/uD/kSS1Hw==" saltValue="yCBQUnYdUR2NXqTcdGvV7g==" spinCount="100000" sheet="1" objects="1" scenarios="1" formatRows="0" insertRows="0" deleteRows="0"/>
  <hyperlinks>
    <hyperlink ref="A22" r:id="rId1" xr:uid="{0EB1E2C8-7984-4810-A7BC-8F832B8B6160}"/>
    <hyperlink ref="A27" r:id="rId2" xr:uid="{E047D600-607C-4793-84A3-C300F61A19D0}"/>
    <hyperlink ref="A17" r:id="rId3" xr:uid="{A64ED222-197A-4C69-BC17-5BDD62ADA20D}"/>
    <hyperlink ref="A25" r:id="rId4" xr:uid="{6796570A-816C-4CCE-B23D-CE1CB912F22B}"/>
    <hyperlink ref="A14" r:id="rId5" xr:uid="{21F6BB12-BE0B-4762-BEB4-1E7FD9DB20F7}"/>
    <hyperlink ref="A8" location="'General Information'!A1" display="General Information" xr:uid="{CEBCE806-599A-477D-938A-73CB8FB754D4}"/>
    <hyperlink ref="A10" location="'Table of Contents'!A1" display="Table of Contents" xr:uid="{BEF07C03-2AD5-4F37-A819-10D2F0F61762}"/>
    <hyperlink ref="A15" location="'OP-REQ2'!A1" display="OP-REQ2" xr:uid="{59990256-D5BD-4189-AD7D-BF5B29A9591F}"/>
    <hyperlink ref="A12" location="'OP-SUM Table 1'!A1" display="OP-SUM Table 1" xr:uid="{047A12A5-B724-45CB-B017-D9BB65577915}"/>
    <hyperlink ref="A18" location="'Page 1'!A1" display="Pages begin with Page 1:" xr:uid="{7FD9F12E-FB6D-419B-AFD4-0D5C0969A7CF}"/>
    <hyperlink ref="A20" r:id="rId6" xr:uid="{CA05E259-E9C1-4E8C-B89A-C55728EF1A47}"/>
  </hyperlinks>
  <pageMargins left="0.5" right="0.5" top="0.5" bottom="0.5" header="0.5" footer="0.5"/>
  <pageSetup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4" t="s">
        <v>490</v>
      </c>
      <c r="B1" s="54"/>
    </row>
    <row r="2" spans="1:2" ht="14.25" x14ac:dyDescent="0.2">
      <c r="A2" s="54" t="s">
        <v>579</v>
      </c>
      <c r="B2" s="54"/>
    </row>
    <row r="3" spans="1:2" ht="14.25" x14ac:dyDescent="0.2">
      <c r="A3" s="54" t="s">
        <v>0</v>
      </c>
      <c r="B3" s="54"/>
    </row>
    <row r="4" spans="1:2" ht="14.25" x14ac:dyDescent="0.2">
      <c r="A4" s="54" t="s">
        <v>39</v>
      </c>
      <c r="B4" s="54"/>
    </row>
    <row r="5" spans="1:2" ht="14.25" x14ac:dyDescent="0.2">
      <c r="A5" s="53"/>
      <c r="B5" s="53"/>
    </row>
    <row r="6" spans="1:2" ht="14.25" x14ac:dyDescent="0.2">
      <c r="A6" s="53" t="s">
        <v>10</v>
      </c>
      <c r="B6" s="53"/>
    </row>
    <row r="7" spans="1:2" ht="12.75" x14ac:dyDescent="0.2"/>
    <row r="8" spans="1:2" ht="20.100000000000001" customHeight="1" x14ac:dyDescent="0.2">
      <c r="A8" s="14" t="s">
        <v>98</v>
      </c>
      <c r="B8" s="14" t="s">
        <v>99</v>
      </c>
    </row>
    <row r="9" spans="1:2" ht="18" customHeight="1" x14ac:dyDescent="0.2">
      <c r="A9" s="2" t="s">
        <v>1</v>
      </c>
      <c r="B9" s="7"/>
    </row>
    <row r="10" spans="1:2" ht="18" customHeight="1" x14ac:dyDescent="0.2">
      <c r="A10" s="2" t="s">
        <v>2</v>
      </c>
      <c r="B10" s="1"/>
    </row>
    <row r="11" spans="1:2" ht="18" customHeight="1" x14ac:dyDescent="0.2">
      <c r="A11" s="2" t="s">
        <v>50</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14" t="s">
        <v>100</v>
      </c>
      <c r="B18" s="14" t="s">
        <v>101</v>
      </c>
    </row>
    <row r="19" spans="1:2" ht="18" customHeight="1" x14ac:dyDescent="0.2">
      <c r="A19" s="2" t="s">
        <v>79</v>
      </c>
      <c r="B19" s="17" t="s">
        <v>608</v>
      </c>
    </row>
    <row r="20" spans="1:2" ht="18" customHeight="1" x14ac:dyDescent="0.2">
      <c r="A20" s="2" t="s">
        <v>78</v>
      </c>
      <c r="B20" s="18" t="s">
        <v>604</v>
      </c>
    </row>
    <row r="21" spans="1:2" ht="18" customHeight="1" x14ac:dyDescent="0.2">
      <c r="A21" s="2" t="s">
        <v>89</v>
      </c>
      <c r="B21" s="18" t="s">
        <v>605</v>
      </c>
    </row>
    <row r="22" spans="1:2" ht="18" customHeight="1" x14ac:dyDescent="0.2">
      <c r="A22" s="2" t="s">
        <v>90</v>
      </c>
      <c r="B22" s="18" t="s">
        <v>609</v>
      </c>
    </row>
    <row r="23" spans="1:2" ht="35.1" customHeight="1" x14ac:dyDescent="0.2">
      <c r="A23" s="2"/>
      <c r="B23" s="18" t="s">
        <v>80</v>
      </c>
    </row>
    <row r="24" spans="1:2" ht="15" customHeight="1" x14ac:dyDescent="0.2"/>
  </sheetData>
  <sheetProtection algorithmName="SHA-512" hashValue="UieUou6+S1ngwDLnmxWYnuTdKrheCv/aK2ovw0nbbdgz1iqvsDeZOPJzk5PrwLY8gTILm4nrXCHWTeMGxp1lnw==" saltValue="0Cxd0PwWZ7EP8XO4OphqlQ==" spinCount="100000" sheet="1" objects="1" scenarios="1" formatRows="0" insertRows="0" deleteRows="0"/>
  <mergeCells count="6">
    <mergeCell ref="A1:B1"/>
    <mergeCell ref="A2:B2"/>
    <mergeCell ref="A3:B3"/>
    <mergeCell ref="A6:B6"/>
    <mergeCell ref="A4:B4"/>
    <mergeCell ref="A5:B5"/>
  </mergeCells>
  <conditionalFormatting sqref="B13">
    <cfRule type="expression" dxfId="38" priority="1">
      <formula>LEN($B$13)&gt;70</formula>
    </cfRule>
  </conditionalFormatting>
  <conditionalFormatting sqref="B14">
    <cfRule type="expression" dxfId="37" priority="2">
      <formula>AND($B$14&lt;&gt;"",COUNTIF(rg1_Pmt_Type,$B$14)=0)</formula>
    </cfRule>
  </conditionalFormatting>
  <conditionalFormatting sqref="B15">
    <cfRule type="expression" dxfId="36" priority="3">
      <formula>AND($B$15&lt;&gt;"",COUNTIF(rg1_Proj_Type,$B$15)=0)</formula>
    </cfRule>
  </conditionalFormatting>
  <conditionalFormatting sqref="B16">
    <cfRule type="expression" dxfId="35"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13"/>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3" t="s">
        <v>11</v>
      </c>
      <c r="B1" s="53"/>
      <c r="C1" s="53"/>
      <c r="D1" s="53"/>
    </row>
    <row r="2" spans="1:4" x14ac:dyDescent="0.2">
      <c r="A2" s="4"/>
    </row>
    <row r="3" spans="1:4" ht="51.95" customHeight="1" x14ac:dyDescent="0.2">
      <c r="A3" s="14" t="s">
        <v>19</v>
      </c>
      <c r="B3" s="14" t="s">
        <v>18</v>
      </c>
      <c r="C3" s="14" t="s">
        <v>41</v>
      </c>
      <c r="D3" s="14" t="s">
        <v>81</v>
      </c>
    </row>
    <row r="4" spans="1:4" ht="17.100000000000001" customHeight="1" x14ac:dyDescent="0.2">
      <c r="A4" s="15" t="s">
        <v>42</v>
      </c>
      <c r="B4" s="15" t="s">
        <v>42</v>
      </c>
      <c r="C4" s="8" t="s">
        <v>91</v>
      </c>
      <c r="D4" s="16" t="str">
        <f ca="1">IF(COUNTA(INDIRECT("'" &amp; TOC[[#This Row],[Page]] &amp; "'!$A$4:$C$8"))&gt;3,"Yes","")</f>
        <v/>
      </c>
    </row>
    <row r="5" spans="1:4" ht="17.100000000000001" customHeight="1" x14ac:dyDescent="0.2">
      <c r="A5" s="15" t="s">
        <v>42</v>
      </c>
      <c r="B5" s="15" t="s">
        <v>42</v>
      </c>
      <c r="C5" s="8" t="s">
        <v>34</v>
      </c>
      <c r="D5" s="16" t="str">
        <f ca="1">IF(COUNTA(INDIRECT("'" &amp; TOC[[#This Row],[Page]] &amp; "'!$A$4:$C$8"))&gt;3,"Yes","")</f>
        <v/>
      </c>
    </row>
    <row r="6" spans="1:4" ht="30" customHeight="1" x14ac:dyDescent="0.2">
      <c r="A6" s="15" t="s">
        <v>85</v>
      </c>
      <c r="B6" s="15" t="s">
        <v>586</v>
      </c>
      <c r="C6" s="8" t="s">
        <v>572</v>
      </c>
      <c r="D6" s="16" t="str">
        <f ca="1">IF(COUNTA(INDIRECT("'" &amp; TOC[[#This Row],[Page]] &amp; "'!$A$4:$C$8"))&gt;3,"Yes","")</f>
        <v/>
      </c>
    </row>
    <row r="7" spans="1:4" ht="42.95" customHeight="1" x14ac:dyDescent="0.2">
      <c r="A7" s="15" t="s">
        <v>500</v>
      </c>
      <c r="B7" s="15" t="s">
        <v>589</v>
      </c>
      <c r="C7" s="8" t="s">
        <v>573</v>
      </c>
      <c r="D7" s="16" t="str">
        <f ca="1">IF(COUNTA(INDIRECT("'" &amp; TOC[[#This Row],[Page]] &amp; "'!$A$4:$C$8"))&gt;3,"Yes","")</f>
        <v/>
      </c>
    </row>
    <row r="8" spans="1:4" ht="42.95" customHeight="1" x14ac:dyDescent="0.2">
      <c r="A8" s="15" t="s">
        <v>509</v>
      </c>
      <c r="B8" s="15" t="s">
        <v>592</v>
      </c>
      <c r="C8" s="8" t="s">
        <v>574</v>
      </c>
      <c r="D8" s="16" t="str">
        <f ca="1">IF(COUNTA(INDIRECT("'" &amp; TOC[[#This Row],[Page]] &amp; "'!$A$4:$C$8"))&gt;3,"Yes","")</f>
        <v/>
      </c>
    </row>
    <row r="9" spans="1:4" ht="30" customHeight="1" x14ac:dyDescent="0.2">
      <c r="A9" s="15" t="s">
        <v>521</v>
      </c>
      <c r="B9" s="15" t="s">
        <v>595</v>
      </c>
      <c r="C9" s="8" t="s">
        <v>575</v>
      </c>
      <c r="D9" s="16" t="str">
        <f ca="1">IF(COUNTA(INDIRECT("'" &amp; TOC[[#This Row],[Page]] &amp; "'!$A$4:$C$8"))&gt;3,"Yes","")</f>
        <v/>
      </c>
    </row>
    <row r="10" spans="1:4" ht="30" customHeight="1" x14ac:dyDescent="0.2">
      <c r="A10" s="15" t="s">
        <v>525</v>
      </c>
      <c r="B10" s="15" t="s">
        <v>598</v>
      </c>
      <c r="C10" s="8" t="s">
        <v>576</v>
      </c>
      <c r="D10" s="16" t="str">
        <f ca="1">IF(COUNTA(INDIRECT("'" &amp; TOC[[#This Row],[Page]] &amp; "'!$A$4:$C$8"))&gt;3,"Yes","")</f>
        <v/>
      </c>
    </row>
    <row r="11" spans="1:4" ht="30" customHeight="1" x14ac:dyDescent="0.2">
      <c r="A11" s="15" t="s">
        <v>546</v>
      </c>
      <c r="B11" s="15" t="s">
        <v>598</v>
      </c>
      <c r="C11" s="8" t="s">
        <v>577</v>
      </c>
      <c r="D11" s="16" t="str">
        <f ca="1">IF(COUNTA(INDIRECT("'" &amp; TOC[[#This Row],[Page]] &amp; "'!$A$4:$C$8"))&gt;3,"Yes","")</f>
        <v/>
      </c>
    </row>
    <row r="12" spans="1:4" ht="30" customHeight="1" x14ac:dyDescent="0.2">
      <c r="A12" s="15" t="s">
        <v>562</v>
      </c>
      <c r="B12" s="15" t="s">
        <v>602</v>
      </c>
      <c r="C12" s="8" t="s">
        <v>578</v>
      </c>
      <c r="D12" s="16" t="str">
        <f ca="1">IF(COUNTA(INDIRECT("'" &amp; TOC[[#This Row],[Page]] &amp; "'!$A$4:$C$8"))&gt;3,"Yes","")</f>
        <v/>
      </c>
    </row>
    <row r="13" spans="1:4" x14ac:dyDescent="0.2"/>
  </sheetData>
  <sheetProtection algorithmName="SHA-512" hashValue="J3BOPiFaYlBNWCHStIhwwultQDOWhF4h8yr46VyrE5FlsQGDaZiCjQnXn3QFEgk4WlYjYgCK3xu3RagOIeRIBw==" saltValue="7C/MwCdu0zAy++C66gykug=="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41527F88-9FE9-4808-9A2E-0648933A71D8}"/>
    <hyperlink ref="C7" location="'Page 2'!A1" display="Page 2" xr:uid="{A72FE718-D1EF-4489-9C87-1EBEBFF91D9A}"/>
    <hyperlink ref="C8" location="'Page 3'!A1" display="Page 3" xr:uid="{DB0CDFF4-7D76-4877-88C9-C5062BB22129}"/>
    <hyperlink ref="C9" location="'Page 4'!A1" display="Page 4" xr:uid="{2A0F32C1-0FDC-4F6B-B216-BF274AB8FBD0}"/>
    <hyperlink ref="C10" location="'Page 5'!A1" display="Page 5" xr:uid="{8BCADA59-63B3-4964-A8BE-853D913A29E4}"/>
    <hyperlink ref="C11" location="'Page 6'!A1" display="Page 6" xr:uid="{B0763862-8A23-46C8-81D7-CF5C017716E1}"/>
    <hyperlink ref="C12" location="'Page 7'!A1" display="Page 7" xr:uid="{D3000C4F-236E-4608-85AB-9A1B701D6D4F}"/>
  </hyperlinks>
  <pageMargins left="0.5" right="0.5" top="1.5" bottom="0.5" header="0.5" footer="0.5"/>
  <pageSetup orientation="portrait" r:id="rId1"/>
  <headerFooter>
    <oddHeader>&amp;C&amp;"Times New Roman,bold"&amp;11Flare Attributes_x000D_Form OP-UA7_x000D_Federal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3" t="s">
        <v>84</v>
      </c>
      <c r="B1" s="53"/>
      <c r="C1" s="53"/>
      <c r="D1" s="53"/>
      <c r="E1" s="53"/>
      <c r="F1" s="53"/>
      <c r="G1" s="53"/>
      <c r="H1" s="53"/>
      <c r="I1" s="53"/>
      <c r="J1" s="53"/>
      <c r="K1" s="53"/>
    </row>
    <row r="2" spans="1:16" ht="14.25" x14ac:dyDescent="0.2">
      <c r="A2" s="53" t="s">
        <v>85</v>
      </c>
      <c r="B2" s="53"/>
      <c r="C2" s="53"/>
      <c r="D2" s="53"/>
      <c r="E2" s="53"/>
      <c r="F2" s="53"/>
      <c r="G2" s="53"/>
      <c r="H2" s="53"/>
      <c r="I2" s="53"/>
      <c r="J2" s="53"/>
      <c r="K2" s="53"/>
    </row>
    <row r="3" spans="1:16" x14ac:dyDescent="0.2">
      <c r="N3" s="19">
        <f>MAX(OP_SUM["Unit3"])</f>
        <v>0</v>
      </c>
      <c r="O3" s="19"/>
    </row>
    <row r="4" spans="1:16" ht="45" customHeight="1" x14ac:dyDescent="0.2">
      <c r="A4" s="14" t="s">
        <v>16</v>
      </c>
      <c r="B4" s="14" t="s">
        <v>73</v>
      </c>
      <c r="C4" s="14" t="s">
        <v>12</v>
      </c>
      <c r="D4" s="14" t="s">
        <v>44</v>
      </c>
      <c r="E4" s="14" t="s">
        <v>13</v>
      </c>
      <c r="F4" s="14" t="s">
        <v>14</v>
      </c>
      <c r="G4" s="14" t="s">
        <v>15</v>
      </c>
      <c r="H4" s="14" t="s">
        <v>45</v>
      </c>
      <c r="I4" s="14" t="s">
        <v>74</v>
      </c>
      <c r="J4" s="14" t="s">
        <v>46</v>
      </c>
      <c r="K4" s="14" t="s">
        <v>83</v>
      </c>
      <c r="L4" s="26" t="s">
        <v>122</v>
      </c>
      <c r="M4" s="26" t="s">
        <v>123</v>
      </c>
      <c r="N4" s="26" t="s">
        <v>124</v>
      </c>
      <c r="O4" s="26" t="s">
        <v>125</v>
      </c>
    </row>
    <row r="5" spans="1:16" s="27" customFormat="1" x14ac:dyDescent="0.2">
      <c r="A5" s="1"/>
      <c r="B5" s="6"/>
      <c r="C5" s="1"/>
      <c r="D5" s="1"/>
      <c r="E5" s="1"/>
      <c r="F5" s="1"/>
      <c r="G5" s="1"/>
      <c r="H5" s="1"/>
      <c r="I5" s="1"/>
      <c r="J5" s="1"/>
      <c r="K5" s="5"/>
      <c r="L5" s="24" t="str">
        <f>IF(OP_SUM[[#This Row],[Unit ID No.]]="","",IF(OP_SUM[[#This Row],[Group ID No.]]&lt;&gt;"",OP_SUM[[#This Row],[Group ID No.]],OP_SUM[[#This Row],[Unit ID No.]]))</f>
        <v/>
      </c>
      <c r="M5" s="24" t="str">
        <f>IF(COUNTIFS($L$4:OP_SUM[[#This Row],["Unit1"]],"?*",$L$4:OP_SUM[[#This Row],["Unit1"]],OP_SUM[[#This Row],["Unit1"]])=1,ROW(OP_SUM[[#This Row],["Unit1"]]),"")</f>
        <v/>
      </c>
      <c r="N5" s="24" t="str">
        <f>IFERROR(_xlfn.RANK.EQ(OP_SUM[[#This Row],["Unit2"]],OP_SUM["Unit2"],1),"")</f>
        <v/>
      </c>
      <c r="O5" s="24" t="str">
        <f>IFERROR(INDEX(OP_SUM["Unit1"],MATCH(ROWS($N$4:OP_SUM[[#This Row],["Unit3"]])-1,OP_SUM["Unit3"],0)),"")</f>
        <v/>
      </c>
      <c r="P5" s="28"/>
    </row>
    <row r="6" spans="1:16" s="27" customFormat="1" x14ac:dyDescent="0.2">
      <c r="A6" s="1"/>
      <c r="B6" s="6"/>
      <c r="C6" s="1"/>
      <c r="D6" s="1"/>
      <c r="E6" s="1"/>
      <c r="F6" s="1"/>
      <c r="G6" s="1"/>
      <c r="H6" s="1"/>
      <c r="I6" s="1"/>
      <c r="J6" s="1"/>
      <c r="K6" s="5"/>
      <c r="L6" s="24" t="str">
        <f>IF(OP_SUM[[#This Row],[Unit ID No.]]="","",IF(OP_SUM[[#This Row],[Group ID No.]]&lt;&gt;"",OP_SUM[[#This Row],[Group ID No.]],OP_SUM[[#This Row],[Unit ID No.]]))</f>
        <v/>
      </c>
      <c r="M6" s="24" t="str">
        <f>IF(COUNTIFS($L$4:OP_SUM[[#This Row],["Unit1"]],"?*",$L$4:OP_SUM[[#This Row],["Unit1"]],OP_SUM[[#This Row],["Unit1"]])=1,ROW(OP_SUM[[#This Row],["Unit1"]]),"")</f>
        <v/>
      </c>
      <c r="N6" s="24" t="str">
        <f>IFERROR(_xlfn.RANK.EQ(OP_SUM[[#This Row],["Unit2"]],OP_SUM["Unit2"],1),"")</f>
        <v/>
      </c>
      <c r="O6" s="24" t="str">
        <f>IFERROR(INDEX(OP_SUM["Unit1"],MATCH(ROWS($N$4:OP_SUM[[#This Row],["Unit3"]])-1,OP_SUM["Unit3"],0)),"")</f>
        <v/>
      </c>
      <c r="P6" s="28"/>
    </row>
    <row r="7" spans="1:16" s="27" customFormat="1" x14ac:dyDescent="0.2">
      <c r="A7" s="1"/>
      <c r="B7" s="6"/>
      <c r="C7" s="1"/>
      <c r="D7" s="1"/>
      <c r="E7" s="1"/>
      <c r="F7" s="1"/>
      <c r="G7" s="1"/>
      <c r="H7" s="1"/>
      <c r="I7" s="1"/>
      <c r="J7" s="1"/>
      <c r="K7" s="5"/>
      <c r="L7" s="24" t="str">
        <f>IF(OP_SUM[[#This Row],[Unit ID No.]]="","",IF(OP_SUM[[#This Row],[Group ID No.]]&lt;&gt;"",OP_SUM[[#This Row],[Group ID No.]],OP_SUM[[#This Row],[Unit ID No.]]))</f>
        <v/>
      </c>
      <c r="M7" s="24" t="str">
        <f>IF(COUNTIFS($L$4:OP_SUM[[#This Row],["Unit1"]],"?*",$L$4:OP_SUM[[#This Row],["Unit1"]],OP_SUM[[#This Row],["Unit1"]])=1,ROW(OP_SUM[[#This Row],["Unit1"]]),"")</f>
        <v/>
      </c>
      <c r="N7" s="24" t="str">
        <f>IFERROR(_xlfn.RANK.EQ(OP_SUM[[#This Row],["Unit2"]],OP_SUM["Unit2"],1),"")</f>
        <v/>
      </c>
      <c r="O7" s="24" t="str">
        <f>IFERROR(INDEX(OP_SUM["Unit1"],MATCH(ROWS($N$4:OP_SUM[[#This Row],["Unit3"]])-1,OP_SUM["Unit3"],0)),"")</f>
        <v/>
      </c>
      <c r="P7" s="28"/>
    </row>
    <row r="8" spans="1:16" s="27" customFormat="1" x14ac:dyDescent="0.2">
      <c r="A8" s="1"/>
      <c r="B8" s="6"/>
      <c r="C8" s="1"/>
      <c r="D8" s="1"/>
      <c r="E8" s="1"/>
      <c r="F8" s="1"/>
      <c r="G8" s="1"/>
      <c r="H8" s="1"/>
      <c r="I8" s="1"/>
      <c r="J8" s="1"/>
      <c r="K8" s="5"/>
      <c r="L8" s="24" t="str">
        <f>IF(OP_SUM[[#This Row],[Unit ID No.]]="","",IF(OP_SUM[[#This Row],[Group ID No.]]&lt;&gt;"",OP_SUM[[#This Row],[Group ID No.]],OP_SUM[[#This Row],[Unit ID No.]]))</f>
        <v/>
      </c>
      <c r="M8" s="24" t="str">
        <f>IF(COUNTIFS($L$4:OP_SUM[[#This Row],["Unit1"]],"?*",$L$4:OP_SUM[[#This Row],["Unit1"]],OP_SUM[[#This Row],["Unit1"]])=1,ROW(OP_SUM[[#This Row],["Unit1"]]),"")</f>
        <v/>
      </c>
      <c r="N8" s="24" t="str">
        <f>IFERROR(_xlfn.RANK.EQ(OP_SUM[[#This Row],["Unit2"]],OP_SUM["Unit2"],1),"")</f>
        <v/>
      </c>
      <c r="O8" s="24" t="str">
        <f>IFERROR(INDEX(OP_SUM["Unit1"],MATCH(ROWS($N$4:OP_SUM[[#This Row],["Unit3"]])-1,OP_SUM["Unit3"],0)),"")</f>
        <v/>
      </c>
      <c r="P8" s="28"/>
    </row>
    <row r="9" spans="1:16" s="27" customFormat="1" x14ac:dyDescent="0.2">
      <c r="A9" s="1"/>
      <c r="B9" s="6"/>
      <c r="C9" s="1"/>
      <c r="D9" s="1"/>
      <c r="E9" s="1"/>
      <c r="F9" s="1"/>
      <c r="G9" s="1"/>
      <c r="H9" s="1"/>
      <c r="I9" s="1"/>
      <c r="J9" s="1"/>
      <c r="K9" s="5"/>
      <c r="L9" s="24" t="str">
        <f>IF(OP_SUM[[#This Row],[Unit ID No.]]="","",IF(OP_SUM[[#This Row],[Group ID No.]]&lt;&gt;"",OP_SUM[[#This Row],[Group ID No.]],OP_SUM[[#This Row],[Unit ID No.]]))</f>
        <v/>
      </c>
      <c r="M9" s="24" t="str">
        <f>IF(COUNTIFS($L$4:OP_SUM[[#This Row],["Unit1"]],"?*",$L$4:OP_SUM[[#This Row],["Unit1"]],OP_SUM[[#This Row],["Unit1"]])=1,ROW(OP_SUM[[#This Row],["Unit1"]]),"")</f>
        <v/>
      </c>
      <c r="N9" s="24" t="str">
        <f>IFERROR(_xlfn.RANK.EQ(OP_SUM[[#This Row],["Unit2"]],OP_SUM["Unit2"],1),"")</f>
        <v/>
      </c>
      <c r="O9" s="24" t="str">
        <f>IFERROR(INDEX(OP_SUM["Unit1"],MATCH(ROWS($N$4:OP_SUM[[#This Row],["Unit3"]])-1,OP_SUM["Unit3"],0)),"")</f>
        <v/>
      </c>
      <c r="P9" s="28"/>
    </row>
    <row r="10" spans="1:16" s="27" customFormat="1" x14ac:dyDescent="0.2">
      <c r="A10" s="1"/>
      <c r="B10" s="6"/>
      <c r="C10" s="1"/>
      <c r="D10" s="1"/>
      <c r="E10" s="1"/>
      <c r="F10" s="1"/>
      <c r="G10" s="1"/>
      <c r="H10" s="1"/>
      <c r="I10" s="1"/>
      <c r="J10" s="1"/>
      <c r="K10" s="5"/>
      <c r="L10" s="24" t="str">
        <f>IF(OP_SUM[[#This Row],[Unit ID No.]]="","",IF(OP_SUM[[#This Row],[Group ID No.]]&lt;&gt;"",OP_SUM[[#This Row],[Group ID No.]],OP_SUM[[#This Row],[Unit ID No.]]))</f>
        <v/>
      </c>
      <c r="M10" s="24" t="str">
        <f>IF(COUNTIFS($L$4:OP_SUM[[#This Row],["Unit1"]],"?*",$L$4:OP_SUM[[#This Row],["Unit1"]],OP_SUM[[#This Row],["Unit1"]])=1,ROW(OP_SUM[[#This Row],["Unit1"]]),"")</f>
        <v/>
      </c>
      <c r="N10" s="24" t="str">
        <f>IFERROR(_xlfn.RANK.EQ(OP_SUM[[#This Row],["Unit2"]],OP_SUM["Unit2"],1),"")</f>
        <v/>
      </c>
      <c r="O10" s="24" t="str">
        <f>IFERROR(INDEX(OP_SUM["Unit1"],MATCH(ROWS($N$4:OP_SUM[[#This Row],["Unit3"]])-1,OP_SUM["Unit3"],0)),"")</f>
        <v/>
      </c>
      <c r="P10" s="28"/>
    </row>
    <row r="11" spans="1:16" s="27" customFormat="1" x14ac:dyDescent="0.2">
      <c r="A11" s="1"/>
      <c r="B11" s="6"/>
      <c r="C11" s="1"/>
      <c r="D11" s="1"/>
      <c r="E11" s="1"/>
      <c r="F11" s="1"/>
      <c r="G11" s="1"/>
      <c r="H11" s="1"/>
      <c r="I11" s="1"/>
      <c r="J11" s="1"/>
      <c r="K11" s="5"/>
      <c r="L11" s="24" t="str">
        <f>IF(OP_SUM[[#This Row],[Unit ID No.]]="","",IF(OP_SUM[[#This Row],[Group ID No.]]&lt;&gt;"",OP_SUM[[#This Row],[Group ID No.]],OP_SUM[[#This Row],[Unit ID No.]]))</f>
        <v/>
      </c>
      <c r="M11" s="24" t="str">
        <f>IF(COUNTIFS($L$4:OP_SUM[[#This Row],["Unit1"]],"?*",$L$4:OP_SUM[[#This Row],["Unit1"]],OP_SUM[[#This Row],["Unit1"]])=1,ROW(OP_SUM[[#This Row],["Unit1"]]),"")</f>
        <v/>
      </c>
      <c r="N11" s="24" t="str">
        <f>IFERROR(_xlfn.RANK.EQ(OP_SUM[[#This Row],["Unit2"]],OP_SUM["Unit2"],1),"")</f>
        <v/>
      </c>
      <c r="O11" s="24" t="str">
        <f>IFERROR(INDEX(OP_SUM["Unit1"],MATCH(ROWS($N$4:OP_SUM[[#This Row],["Unit3"]])-1,OP_SUM["Unit3"],0)),"")</f>
        <v/>
      </c>
      <c r="P11" s="28"/>
    </row>
    <row r="12" spans="1:16" s="27" customFormat="1" x14ac:dyDescent="0.2">
      <c r="A12" s="1"/>
      <c r="B12" s="6"/>
      <c r="C12" s="1"/>
      <c r="D12" s="1"/>
      <c r="E12" s="1"/>
      <c r="F12" s="1"/>
      <c r="G12" s="1"/>
      <c r="H12" s="1"/>
      <c r="I12" s="1"/>
      <c r="J12" s="1"/>
      <c r="K12" s="5"/>
      <c r="L12" s="24" t="str">
        <f>IF(OP_SUM[[#This Row],[Unit ID No.]]="","",IF(OP_SUM[[#This Row],[Group ID No.]]&lt;&gt;"",OP_SUM[[#This Row],[Group ID No.]],OP_SUM[[#This Row],[Unit ID No.]]))</f>
        <v/>
      </c>
      <c r="M12" s="24" t="str">
        <f>IF(COUNTIFS($L$4:OP_SUM[[#This Row],["Unit1"]],"?*",$L$4:OP_SUM[[#This Row],["Unit1"]],OP_SUM[[#This Row],["Unit1"]])=1,ROW(OP_SUM[[#This Row],["Unit1"]]),"")</f>
        <v/>
      </c>
      <c r="N12" s="24" t="str">
        <f>IFERROR(_xlfn.RANK.EQ(OP_SUM[[#This Row],["Unit2"]],OP_SUM["Unit2"],1),"")</f>
        <v/>
      </c>
      <c r="O12" s="24" t="str">
        <f>IFERROR(INDEX(OP_SUM["Unit1"],MATCH(ROWS($N$4:OP_SUM[[#This Row],["Unit3"]])-1,OP_SUM["Unit3"],0)),"")</f>
        <v/>
      </c>
      <c r="P12" s="28"/>
    </row>
    <row r="13" spans="1:16" s="27" customFormat="1" x14ac:dyDescent="0.2">
      <c r="A13" s="1"/>
      <c r="B13" s="6"/>
      <c r="C13" s="1"/>
      <c r="D13" s="1"/>
      <c r="E13" s="1"/>
      <c r="F13" s="1"/>
      <c r="G13" s="1"/>
      <c r="H13" s="1"/>
      <c r="I13" s="1"/>
      <c r="J13" s="1"/>
      <c r="K13" s="5"/>
      <c r="L13" s="24" t="str">
        <f>IF(OP_SUM[[#This Row],[Unit ID No.]]="","",IF(OP_SUM[[#This Row],[Group ID No.]]&lt;&gt;"",OP_SUM[[#This Row],[Group ID No.]],OP_SUM[[#This Row],[Unit ID No.]]))</f>
        <v/>
      </c>
      <c r="M13" s="24" t="str">
        <f>IF(COUNTIFS($L$4:OP_SUM[[#This Row],["Unit1"]],"?*",$L$4:OP_SUM[[#This Row],["Unit1"]],OP_SUM[[#This Row],["Unit1"]])=1,ROW(OP_SUM[[#This Row],["Unit1"]]),"")</f>
        <v/>
      </c>
      <c r="N13" s="24" t="str">
        <f>IFERROR(_xlfn.RANK.EQ(OP_SUM[[#This Row],["Unit2"]],OP_SUM["Unit2"],1),"")</f>
        <v/>
      </c>
      <c r="O13" s="24" t="str">
        <f>IFERROR(INDEX(OP_SUM["Unit1"],MATCH(ROWS($N$4:OP_SUM[[#This Row],["Unit3"]])-1,OP_SUM["Unit3"],0)),"")</f>
        <v/>
      </c>
      <c r="P13" s="28"/>
    </row>
    <row r="14" spans="1:16" s="27" customFormat="1" x14ac:dyDescent="0.2">
      <c r="A14" s="1"/>
      <c r="B14" s="6"/>
      <c r="C14" s="1"/>
      <c r="D14" s="1"/>
      <c r="E14" s="1"/>
      <c r="F14" s="1"/>
      <c r="G14" s="1"/>
      <c r="H14" s="1"/>
      <c r="I14" s="1"/>
      <c r="J14" s="1"/>
      <c r="K14" s="5"/>
      <c r="L14" s="24" t="str">
        <f>IF(OP_SUM[[#This Row],[Unit ID No.]]="","",IF(OP_SUM[[#This Row],[Group ID No.]]&lt;&gt;"",OP_SUM[[#This Row],[Group ID No.]],OP_SUM[[#This Row],[Unit ID No.]]))</f>
        <v/>
      </c>
      <c r="M14" s="24" t="str">
        <f>IF(COUNTIFS($L$4:OP_SUM[[#This Row],["Unit1"]],"?*",$L$4:OP_SUM[[#This Row],["Unit1"]],OP_SUM[[#This Row],["Unit1"]])=1,ROW(OP_SUM[[#This Row],["Unit1"]]),"")</f>
        <v/>
      </c>
      <c r="N14" s="24" t="str">
        <f>IFERROR(_xlfn.RANK.EQ(OP_SUM[[#This Row],["Unit2"]],OP_SUM["Unit2"],1),"")</f>
        <v/>
      </c>
      <c r="O14" s="24" t="str">
        <f>IFERROR(INDEX(OP_SUM["Unit1"],MATCH(ROWS($N$4:OP_SUM[[#This Row],["Unit3"]])-1,OP_SUM["Unit3"],0)),"")</f>
        <v/>
      </c>
      <c r="P14" s="28"/>
    </row>
    <row r="15" spans="1:16" s="27" customFormat="1" x14ac:dyDescent="0.2">
      <c r="A15" s="1"/>
      <c r="B15" s="6"/>
      <c r="C15" s="1"/>
      <c r="D15" s="1"/>
      <c r="E15" s="1"/>
      <c r="F15" s="1"/>
      <c r="G15" s="1"/>
      <c r="H15" s="1"/>
      <c r="I15" s="1"/>
      <c r="J15" s="1"/>
      <c r="K15" s="5"/>
      <c r="L15" s="24" t="str">
        <f>IF(OP_SUM[[#This Row],[Unit ID No.]]="","",IF(OP_SUM[[#This Row],[Group ID No.]]&lt;&gt;"",OP_SUM[[#This Row],[Group ID No.]],OP_SUM[[#This Row],[Unit ID No.]]))</f>
        <v/>
      </c>
      <c r="M15" s="24" t="str">
        <f>IF(COUNTIFS($L$4:OP_SUM[[#This Row],["Unit1"]],"?*",$L$4:OP_SUM[[#This Row],["Unit1"]],OP_SUM[[#This Row],["Unit1"]])=1,ROW(OP_SUM[[#This Row],["Unit1"]]),"")</f>
        <v/>
      </c>
      <c r="N15" s="24" t="str">
        <f>IFERROR(_xlfn.RANK.EQ(OP_SUM[[#This Row],["Unit2"]],OP_SUM["Unit2"],1),"")</f>
        <v/>
      </c>
      <c r="O15" s="24" t="str">
        <f>IFERROR(INDEX(OP_SUM["Unit1"],MATCH(ROWS($N$4:OP_SUM[[#This Row],["Unit3"]])-1,OP_SUM["Unit3"],0)),"")</f>
        <v/>
      </c>
      <c r="P15" s="28"/>
    </row>
    <row r="16" spans="1:16" s="27" customFormat="1" x14ac:dyDescent="0.2">
      <c r="A16" s="1"/>
      <c r="B16" s="6"/>
      <c r="C16" s="1"/>
      <c r="D16" s="1"/>
      <c r="E16" s="1"/>
      <c r="F16" s="1"/>
      <c r="G16" s="1"/>
      <c r="H16" s="1"/>
      <c r="I16" s="1"/>
      <c r="J16" s="1"/>
      <c r="K16" s="5"/>
      <c r="L16" s="24" t="str">
        <f>IF(OP_SUM[[#This Row],[Unit ID No.]]="","",IF(OP_SUM[[#This Row],[Group ID No.]]&lt;&gt;"",OP_SUM[[#This Row],[Group ID No.]],OP_SUM[[#This Row],[Unit ID No.]]))</f>
        <v/>
      </c>
      <c r="M16" s="24" t="str">
        <f>IF(COUNTIFS($L$4:OP_SUM[[#This Row],["Unit1"]],"?*",$L$4:OP_SUM[[#This Row],["Unit1"]],OP_SUM[[#This Row],["Unit1"]])=1,ROW(OP_SUM[[#This Row],["Unit1"]]),"")</f>
        <v/>
      </c>
      <c r="N16" s="24" t="str">
        <f>IFERROR(_xlfn.RANK.EQ(OP_SUM[[#This Row],["Unit2"]],OP_SUM["Unit2"],1),"")</f>
        <v/>
      </c>
      <c r="O16" s="24" t="str">
        <f>IFERROR(INDEX(OP_SUM["Unit1"],MATCH(ROWS($N$4:OP_SUM[[#This Row],["Unit3"]])-1,OP_SUM["Unit3"],0)),"")</f>
        <v/>
      </c>
      <c r="P16" s="28"/>
    </row>
    <row r="17" spans="1:16" s="27" customFormat="1" x14ac:dyDescent="0.2">
      <c r="A17" s="1"/>
      <c r="B17" s="6"/>
      <c r="C17" s="1"/>
      <c r="D17" s="1"/>
      <c r="E17" s="1"/>
      <c r="F17" s="1"/>
      <c r="G17" s="1"/>
      <c r="H17" s="1"/>
      <c r="I17" s="1"/>
      <c r="J17" s="1"/>
      <c r="K17" s="5"/>
      <c r="L17" s="24" t="str">
        <f>IF(OP_SUM[[#This Row],[Unit ID No.]]="","",IF(OP_SUM[[#This Row],[Group ID No.]]&lt;&gt;"",OP_SUM[[#This Row],[Group ID No.]],OP_SUM[[#This Row],[Unit ID No.]]))</f>
        <v/>
      </c>
      <c r="M17" s="24" t="str">
        <f>IF(COUNTIFS($L$4:OP_SUM[[#This Row],["Unit1"]],"?*",$L$4:OP_SUM[[#This Row],["Unit1"]],OP_SUM[[#This Row],["Unit1"]])=1,ROW(OP_SUM[[#This Row],["Unit1"]]),"")</f>
        <v/>
      </c>
      <c r="N17" s="24" t="str">
        <f>IFERROR(_xlfn.RANK.EQ(OP_SUM[[#This Row],["Unit2"]],OP_SUM["Unit2"],1),"")</f>
        <v/>
      </c>
      <c r="O17" s="24" t="str">
        <f>IFERROR(INDEX(OP_SUM["Unit1"],MATCH(ROWS($N$4:OP_SUM[[#This Row],["Unit3"]])-1,OP_SUM["Unit3"],0)),"")</f>
        <v/>
      </c>
      <c r="P17" s="28"/>
    </row>
    <row r="18" spans="1:16" s="27" customFormat="1" x14ac:dyDescent="0.2">
      <c r="A18" s="1"/>
      <c r="B18" s="6"/>
      <c r="C18" s="1"/>
      <c r="D18" s="1"/>
      <c r="E18" s="1"/>
      <c r="F18" s="1"/>
      <c r="G18" s="1"/>
      <c r="H18" s="1"/>
      <c r="I18" s="1"/>
      <c r="J18" s="1"/>
      <c r="K18" s="5"/>
      <c r="L18" s="24" t="str">
        <f>IF(OP_SUM[[#This Row],[Unit ID No.]]="","",IF(OP_SUM[[#This Row],[Group ID No.]]&lt;&gt;"",OP_SUM[[#This Row],[Group ID No.]],OP_SUM[[#This Row],[Unit ID No.]]))</f>
        <v/>
      </c>
      <c r="M18" s="24" t="str">
        <f>IF(COUNTIFS($L$4:OP_SUM[[#This Row],["Unit1"]],"?*",$L$4:OP_SUM[[#This Row],["Unit1"]],OP_SUM[[#This Row],["Unit1"]])=1,ROW(OP_SUM[[#This Row],["Unit1"]]),"")</f>
        <v/>
      </c>
      <c r="N18" s="24" t="str">
        <f>IFERROR(_xlfn.RANK.EQ(OP_SUM[[#This Row],["Unit2"]],OP_SUM["Unit2"],1),"")</f>
        <v/>
      </c>
      <c r="O18" s="24" t="str">
        <f>IFERROR(INDEX(OP_SUM["Unit1"],MATCH(ROWS($N$4:OP_SUM[[#This Row],["Unit3"]])-1,OP_SUM["Unit3"],0)),"")</f>
        <v/>
      </c>
      <c r="P18" s="28"/>
    </row>
    <row r="19" spans="1:16" s="27" customFormat="1" x14ac:dyDescent="0.2">
      <c r="A19" s="1"/>
      <c r="B19" s="6"/>
      <c r="C19" s="1"/>
      <c r="D19" s="1"/>
      <c r="E19" s="1"/>
      <c r="F19" s="1"/>
      <c r="G19" s="1"/>
      <c r="H19" s="1"/>
      <c r="I19" s="1"/>
      <c r="J19" s="1"/>
      <c r="K19" s="5"/>
      <c r="L19" s="24" t="str">
        <f>IF(OP_SUM[[#This Row],[Unit ID No.]]="","",IF(OP_SUM[[#This Row],[Group ID No.]]&lt;&gt;"",OP_SUM[[#This Row],[Group ID No.]],OP_SUM[[#This Row],[Unit ID No.]]))</f>
        <v/>
      </c>
      <c r="M19" s="24" t="str">
        <f>IF(COUNTIFS($L$4:OP_SUM[[#This Row],["Unit1"]],"?*",$L$4:OP_SUM[[#This Row],["Unit1"]],OP_SUM[[#This Row],["Unit1"]])=1,ROW(OP_SUM[[#This Row],["Unit1"]]),"")</f>
        <v/>
      </c>
      <c r="N19" s="24" t="str">
        <f>IFERROR(_xlfn.RANK.EQ(OP_SUM[[#This Row],["Unit2"]],OP_SUM["Unit2"],1),"")</f>
        <v/>
      </c>
      <c r="O19" s="24" t="str">
        <f>IFERROR(INDEX(OP_SUM["Unit1"],MATCH(ROWS($N$4:OP_SUM[[#This Row],["Unit3"]])-1,OP_SUM["Unit3"],0)),"")</f>
        <v/>
      </c>
      <c r="P19" s="28"/>
    </row>
    <row r="20" spans="1:16" ht="15" customHeight="1" x14ac:dyDescent="0.2">
      <c r="A20" s="52" t="s">
        <v>43</v>
      </c>
      <c r="B20" s="52"/>
      <c r="C20" s="52"/>
      <c r="D20" s="52"/>
      <c r="E20" s="52"/>
      <c r="F20" s="52"/>
      <c r="G20" s="52"/>
      <c r="H20" s="52"/>
      <c r="I20" s="52"/>
      <c r="J20" s="52"/>
      <c r="K20" s="52"/>
    </row>
  </sheetData>
  <sheetProtection algorithmName="SHA-512" hashValue="Auh4RfjJT7leo2g6cO1K7UZVOXQAJqRLzGR+1zd//g6NV4c3tWj63/xK/dt26hhVYMSNtxLIA73EUlA3kgpZPw==" saltValue="PFjG9Af7S8IedK9yp+cdRA==" spinCount="100000" sheet="1" objects="1" scenarios="1" formatRows="0" insertRows="0" deleteRows="0"/>
  <mergeCells count="3">
    <mergeCell ref="A20:K20"/>
    <mergeCell ref="A1:K1"/>
    <mergeCell ref="A2:K2"/>
  </mergeCells>
  <phoneticPr fontId="1" type="noConversion"/>
  <conditionalFormatting sqref="B5:B19">
    <cfRule type="expression" dxfId="33" priority="2">
      <formula>AND($B5&lt;&gt;"",ISNUMBER($B5)=FALSE)</formula>
    </cfRule>
  </conditionalFormatting>
  <conditionalFormatting sqref="C5:D19">
    <cfRule type="expression" dxfId="32" priority="3">
      <formula>LEN(C5)&gt;14</formula>
    </cfRule>
  </conditionalFormatting>
  <conditionalFormatting sqref="E5:E19">
    <cfRule type="expression" dxfId="31" priority="4">
      <formula>LEN($E5)&gt;50</formula>
    </cfRule>
  </conditionalFormatting>
  <conditionalFormatting sqref="I5:I19">
    <cfRule type="expression" dxfId="30" priority="5">
      <formula>LEN($I5)&gt;25</formula>
    </cfRule>
  </conditionalFormatting>
  <conditionalFormatting sqref="J5:J19">
    <cfRule type="expression" dxfId="29" priority="6">
      <formula>LEN($J5)&gt;8</formula>
    </cfRule>
  </conditionalFormatting>
  <conditionalFormatting sqref="K5:K19">
    <cfRule type="expression" dxfId="28"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6 C8:C19 C7"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Roman,bold"&amp;11Flare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3" t="s">
        <v>86</v>
      </c>
      <c r="B1" s="53"/>
      <c r="C1" s="53"/>
      <c r="D1" s="53"/>
      <c r="E1" s="53"/>
      <c r="F1" s="53"/>
    </row>
    <row r="2" spans="1:7" ht="14.25" x14ac:dyDescent="0.2">
      <c r="A2" s="25"/>
    </row>
    <row r="4" spans="1:7" ht="45" customHeight="1" x14ac:dyDescent="0.2">
      <c r="A4" s="14" t="s">
        <v>16</v>
      </c>
      <c r="B4" s="14" t="s">
        <v>73</v>
      </c>
      <c r="C4" s="14" t="s">
        <v>12</v>
      </c>
      <c r="D4" s="14" t="s">
        <v>17</v>
      </c>
      <c r="E4" s="14" t="s">
        <v>75</v>
      </c>
      <c r="F4" s="14" t="s">
        <v>76</v>
      </c>
    </row>
    <row r="5" spans="1:7" s="27" customFormat="1" x14ac:dyDescent="0.2">
      <c r="A5" s="1"/>
      <c r="B5" s="6"/>
      <c r="C5" s="1"/>
      <c r="D5" s="1"/>
      <c r="E5" s="1"/>
      <c r="F5" s="1"/>
      <c r="G5" s="28"/>
    </row>
    <row r="6" spans="1:7" s="27" customFormat="1" x14ac:dyDescent="0.2">
      <c r="A6" s="1"/>
      <c r="B6" s="6"/>
      <c r="C6" s="1"/>
      <c r="D6" s="1"/>
      <c r="E6" s="1"/>
      <c r="F6" s="1"/>
      <c r="G6" s="28"/>
    </row>
    <row r="7" spans="1:7" s="27" customFormat="1" x14ac:dyDescent="0.2">
      <c r="A7" s="1"/>
      <c r="B7" s="6"/>
      <c r="C7" s="1"/>
      <c r="D7" s="1"/>
      <c r="E7" s="1"/>
      <c r="F7" s="1"/>
      <c r="G7" s="28"/>
    </row>
    <row r="8" spans="1:7" s="27" customFormat="1" x14ac:dyDescent="0.2">
      <c r="A8" s="1"/>
      <c r="B8" s="6"/>
      <c r="C8" s="1"/>
      <c r="D8" s="1"/>
      <c r="E8" s="1"/>
      <c r="F8" s="1"/>
      <c r="G8" s="28"/>
    </row>
    <row r="9" spans="1:7" s="27" customFormat="1" x14ac:dyDescent="0.2">
      <c r="A9" s="1"/>
      <c r="B9" s="6"/>
      <c r="C9" s="1"/>
      <c r="D9" s="1"/>
      <c r="E9" s="1"/>
      <c r="F9" s="1"/>
      <c r="G9" s="28"/>
    </row>
    <row r="10" spans="1:7" s="27" customFormat="1" x14ac:dyDescent="0.2">
      <c r="A10" s="1"/>
      <c r="B10" s="6"/>
      <c r="C10" s="1"/>
      <c r="D10" s="1"/>
      <c r="E10" s="1"/>
      <c r="F10" s="1"/>
      <c r="G10" s="28"/>
    </row>
    <row r="11" spans="1:7" s="27" customFormat="1" x14ac:dyDescent="0.2">
      <c r="A11" s="1"/>
      <c r="B11" s="6"/>
      <c r="C11" s="1"/>
      <c r="D11" s="1"/>
      <c r="E11" s="1"/>
      <c r="F11" s="1"/>
      <c r="G11" s="28"/>
    </row>
    <row r="12" spans="1:7" s="27" customFormat="1" x14ac:dyDescent="0.2">
      <c r="A12" s="1"/>
      <c r="B12" s="6"/>
      <c r="C12" s="1"/>
      <c r="D12" s="1"/>
      <c r="E12" s="1"/>
      <c r="F12" s="1"/>
      <c r="G12" s="28"/>
    </row>
    <row r="13" spans="1:7" s="27" customFormat="1" x14ac:dyDescent="0.2">
      <c r="A13" s="1"/>
      <c r="B13" s="6"/>
      <c r="C13" s="1"/>
      <c r="D13" s="1"/>
      <c r="E13" s="1"/>
      <c r="F13" s="1"/>
      <c r="G13" s="28"/>
    </row>
    <row r="14" spans="1:7" s="27" customFormat="1" x14ac:dyDescent="0.2">
      <c r="A14" s="1"/>
      <c r="B14" s="6"/>
      <c r="C14" s="1"/>
      <c r="D14" s="1"/>
      <c r="E14" s="1"/>
      <c r="F14" s="1"/>
      <c r="G14" s="28"/>
    </row>
    <row r="15" spans="1:7" s="27" customFormat="1" x14ac:dyDescent="0.2">
      <c r="A15" s="1"/>
      <c r="B15" s="6"/>
      <c r="C15" s="1"/>
      <c r="D15" s="1"/>
      <c r="E15" s="1"/>
      <c r="F15" s="1"/>
      <c r="G15" s="28"/>
    </row>
    <row r="16" spans="1:7" s="27" customFormat="1" x14ac:dyDescent="0.2">
      <c r="A16" s="1"/>
      <c r="B16" s="6"/>
      <c r="C16" s="1"/>
      <c r="D16" s="1"/>
      <c r="E16" s="1"/>
      <c r="F16" s="1"/>
      <c r="G16" s="28"/>
    </row>
    <row r="17" spans="1:7" s="27" customFormat="1" x14ac:dyDescent="0.2">
      <c r="A17" s="1"/>
      <c r="B17" s="6"/>
      <c r="C17" s="1"/>
      <c r="D17" s="1"/>
      <c r="E17" s="1"/>
      <c r="F17" s="1"/>
      <c r="G17" s="28"/>
    </row>
    <row r="18" spans="1:7" s="27" customFormat="1" x14ac:dyDescent="0.2">
      <c r="A18" s="1"/>
      <c r="B18" s="6"/>
      <c r="C18" s="1"/>
      <c r="D18" s="1"/>
      <c r="E18" s="1"/>
      <c r="F18" s="1"/>
      <c r="G18" s="28"/>
    </row>
    <row r="19" spans="1:7" s="27" customFormat="1" x14ac:dyDescent="0.2">
      <c r="A19" s="1"/>
      <c r="B19" s="6"/>
      <c r="C19" s="1"/>
      <c r="D19" s="1"/>
      <c r="E19" s="1"/>
      <c r="F19" s="1"/>
      <c r="G19" s="28"/>
    </row>
    <row r="20" spans="1:7" ht="15" customHeight="1" x14ac:dyDescent="0.2">
      <c r="A20" s="52" t="s">
        <v>43</v>
      </c>
      <c r="B20" s="52"/>
      <c r="C20" s="52"/>
      <c r="D20" s="52"/>
      <c r="E20" s="52"/>
      <c r="F20" s="52"/>
    </row>
  </sheetData>
  <sheetProtection algorithmName="SHA-512" hashValue="Qa0DP0iK/Mtx9v0mzib8gfVUtu2YxfCpp2j12tWTGetuziRwNGzCTxsmthKLCPdvbU4j6Z5TWXR4rnIF308IdA==" saltValue="PtCfij3X5YJVyunBC5oCZw==" spinCount="100000" sheet="1" objects="1" scenarios="1" formatRows="0" insertRows="0" deleteRows="0"/>
  <mergeCells count="2">
    <mergeCell ref="A1:F1"/>
    <mergeCell ref="A20:F20"/>
  </mergeCells>
  <phoneticPr fontId="1" type="noConversion"/>
  <conditionalFormatting sqref="B5:B19">
    <cfRule type="expression" dxfId="26" priority="2">
      <formula>AND($B5&lt;&gt;"",ISNUMBER($B5)=FALSE)</formula>
    </cfRule>
  </conditionalFormatting>
  <conditionalFormatting sqref="C5:C19">
    <cfRule type="expression" dxfId="25" priority="4">
      <formula>AND($C5&lt;&gt;"",COUNTIF(OFFSET(UnitListStart,1,0,UnitListCount,1),$C5)=0)</formula>
    </cfRule>
  </conditionalFormatting>
  <conditionalFormatting sqref="D5:D19">
    <cfRule type="expression" dxfId="24" priority="5">
      <formula>LEN($D5)&gt;50</formula>
    </cfRule>
  </conditionalFormatting>
  <conditionalFormatting sqref="E5:E19">
    <cfRule type="expression" dxfId="22" priority="8">
      <formula>LEN($E5)&gt;36</formula>
    </cfRule>
  </conditionalFormatting>
  <conditionalFormatting sqref="F5:F19">
    <cfRule type="expression" dxfId="21"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Roman,bold"&amp;11Flare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A2520-CD35-48A1-BD13-47DEC850D02A}">
  <sheetPr codeName="Sheet1"/>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3" t="s">
        <v>584</v>
      </c>
      <c r="B1" s="53"/>
      <c r="C1" s="53"/>
      <c r="D1" s="53"/>
      <c r="E1" s="53"/>
      <c r="F1" s="53"/>
      <c r="G1" s="53"/>
    </row>
    <row r="2" spans="1:8" ht="14.25" customHeight="1" x14ac:dyDescent="0.2">
      <c r="A2" s="53" t="s">
        <v>585</v>
      </c>
      <c r="B2" s="53"/>
      <c r="C2" s="53"/>
      <c r="D2" s="53"/>
      <c r="E2" s="53"/>
      <c r="F2" s="53"/>
      <c r="G2" s="53"/>
    </row>
    <row r="4" spans="1:8" ht="51" customHeight="1" x14ac:dyDescent="0.2">
      <c r="A4" s="14" t="s">
        <v>12</v>
      </c>
      <c r="B4" s="14" t="s">
        <v>93</v>
      </c>
      <c r="C4" s="14" t="s">
        <v>492</v>
      </c>
      <c r="D4" s="14" t="s">
        <v>495</v>
      </c>
      <c r="E4" s="14" t="s">
        <v>580</v>
      </c>
      <c r="F4" s="14" t="s">
        <v>496</v>
      </c>
      <c r="G4" s="14" t="s">
        <v>497</v>
      </c>
    </row>
    <row r="5" spans="1:8" s="27" customFormat="1" x14ac:dyDescent="0.2">
      <c r="A5" s="1"/>
      <c r="B5" s="1"/>
      <c r="C5" s="1"/>
      <c r="D5" s="1"/>
      <c r="E5" s="1"/>
      <c r="F5" s="1"/>
      <c r="G5" s="1"/>
      <c r="H5" s="51"/>
    </row>
    <row r="6" spans="1:8" s="27" customFormat="1" x14ac:dyDescent="0.2">
      <c r="A6" s="1"/>
      <c r="B6" s="1"/>
      <c r="C6" s="1"/>
      <c r="D6" s="1"/>
      <c r="E6" s="1"/>
      <c r="F6" s="1"/>
      <c r="G6" s="1"/>
      <c r="H6" s="51"/>
    </row>
    <row r="7" spans="1:8" s="27" customFormat="1" x14ac:dyDescent="0.2">
      <c r="A7" s="1"/>
      <c r="B7" s="1"/>
      <c r="C7" s="1"/>
      <c r="D7" s="1"/>
      <c r="E7" s="1"/>
      <c r="F7" s="1"/>
      <c r="G7" s="1"/>
      <c r="H7" s="51"/>
    </row>
    <row r="8" spans="1:8" s="27" customFormat="1" x14ac:dyDescent="0.2">
      <c r="A8" s="1"/>
      <c r="B8" s="1"/>
      <c r="C8" s="1"/>
      <c r="D8" s="1"/>
      <c r="E8" s="1"/>
      <c r="F8" s="1"/>
      <c r="G8" s="1"/>
      <c r="H8" s="51"/>
    </row>
    <row r="9" spans="1:8" s="27" customFormat="1" x14ac:dyDescent="0.2">
      <c r="A9" s="1"/>
      <c r="B9" s="1"/>
      <c r="C9" s="1"/>
      <c r="D9" s="1"/>
      <c r="E9" s="1"/>
      <c r="F9" s="1"/>
      <c r="G9" s="1"/>
      <c r="H9" s="51"/>
    </row>
    <row r="10" spans="1:8" s="27" customFormat="1" x14ac:dyDescent="0.2">
      <c r="A10" s="1"/>
      <c r="B10" s="1"/>
      <c r="C10" s="1"/>
      <c r="D10" s="1"/>
      <c r="E10" s="1"/>
      <c r="F10" s="1"/>
      <c r="G10" s="1"/>
      <c r="H10" s="51"/>
    </row>
    <row r="11" spans="1:8" s="27" customFormat="1" x14ac:dyDescent="0.2">
      <c r="A11" s="1"/>
      <c r="B11" s="1"/>
      <c r="C11" s="1"/>
      <c r="D11" s="1"/>
      <c r="E11" s="1"/>
      <c r="F11" s="1"/>
      <c r="G11" s="1"/>
      <c r="H11" s="51"/>
    </row>
    <row r="12" spans="1:8" s="27" customFormat="1" x14ac:dyDescent="0.2">
      <c r="A12" s="1"/>
      <c r="B12" s="1"/>
      <c r="C12" s="1"/>
      <c r="D12" s="1"/>
      <c r="E12" s="1"/>
      <c r="F12" s="1"/>
      <c r="G12" s="1"/>
      <c r="H12" s="51"/>
    </row>
    <row r="13" spans="1:8" s="27" customFormat="1" x14ac:dyDescent="0.2">
      <c r="A13" s="1"/>
      <c r="B13" s="1"/>
      <c r="C13" s="1"/>
      <c r="D13" s="1"/>
      <c r="E13" s="1"/>
      <c r="F13" s="1"/>
      <c r="G13" s="1"/>
      <c r="H13" s="51"/>
    </row>
    <row r="14" spans="1:8" s="27" customFormat="1" x14ac:dyDescent="0.2">
      <c r="A14" s="1"/>
      <c r="B14" s="1"/>
      <c r="C14" s="1"/>
      <c r="D14" s="1"/>
      <c r="E14" s="1"/>
      <c r="F14" s="1"/>
      <c r="G14" s="1"/>
      <c r="H14" s="51"/>
    </row>
    <row r="15" spans="1:8" x14ac:dyDescent="0.2">
      <c r="A15" s="52" t="s">
        <v>43</v>
      </c>
      <c r="B15" s="52"/>
      <c r="C15" s="52"/>
      <c r="D15" s="52"/>
      <c r="E15" s="52"/>
      <c r="F15" s="52"/>
      <c r="G15" s="52"/>
    </row>
  </sheetData>
  <sheetProtection algorithmName="SHA-512" hashValue="/LKKhOOUPqWsgI0SU8+FYb+HZ2tTcn0l09hlxc0ciauTD3CBu2/3EFlL5n0NR8X+c8XbC4kVOzb7q1Wa6ZGsBg==" saltValue="bOtnv866iY8rQHJI+XLNEA==" spinCount="100000" sheet="1" objects="1" scenarios="1" formatRows="0" insertRows="0" deleteRows="0"/>
  <mergeCells count="3">
    <mergeCell ref="A15:G15"/>
    <mergeCell ref="A1:G1"/>
    <mergeCell ref="A2:G2"/>
  </mergeCells>
  <conditionalFormatting sqref="A5:A14">
    <cfRule type="expression" dxfId="20" priority="1">
      <formula>AND($A5&lt;&gt;"",COUNTIF(OFFSET(UnitListStart,1,0,UnitListCount,1),$A5)=0)</formula>
    </cfRule>
  </conditionalFormatting>
  <conditionalFormatting sqref="B5:B14">
    <cfRule type="expression" dxfId="19" priority="3">
      <formula>LEN(B5)&gt;15</formula>
    </cfRule>
  </conditionalFormatting>
  <conditionalFormatting sqref="F5:F14">
    <cfRule type="expression" dxfId="17" priority="4">
      <formula>LEN(F5)&gt;10</formula>
    </cfRule>
  </conditionalFormatting>
  <dataValidations count="3">
    <dataValidation type="list" allowBlank="1" showErrorMessage="1" error="The selection is not valid" prompt="Select from the dropdown list" sqref="A5:A14" xr:uid="{6E2A9990-7239-4F13-8F06-DFA68A6CFD37}">
      <formula1>OFFSET(UnitListStart,1,0,UnitListCount,1)</formula1>
    </dataValidation>
    <dataValidation type="textLength" operator="lessThanOrEqual" allowBlank="1" showErrorMessage="1" error="The response must be 15 characters or less" prompt="Enter the SOP/GOP Index No." sqref="B5:B14" xr:uid="{799DC382-2382-4F17-9725-65E8F4D8ECDC}">
      <formula1>15</formula1>
    </dataValidation>
    <dataValidation type="textLength" operator="lessThanOrEqual" allowBlank="1" showErrorMessage="1" error="The response must be 10 characters or less" prompt="Enter the AOL ID No." sqref="F5:F14" xr:uid="{AB35548B-93D4-47F9-8F2E-B06CCA16E68B}">
      <formula1>10</formula1>
    </dataValidation>
  </dataValidations>
  <hyperlinks>
    <hyperlink ref="A15" location="'Table of Contents'!A1" display="Go to the Table of Contents" xr:uid="{DE686DCD-8390-4E8C-97E2-5EFC59EEB50B}"/>
  </hyperlinks>
  <pageMargins left="0.5" right="0.5" top="1.35" bottom="0.5" header="0.5" footer="0.5"/>
  <pageSetup orientation="landscape" r:id="rId1"/>
  <headerFooter>
    <oddHeader>&amp;C&amp;"Times New Roman,bold"&amp;11Flare Attributes_x000D_Form OP-UA7_x000D_Federal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0BD1E4E6-1EF5-45AC-A10E-DBE2B894F3DA}">
            <xm:f>AND(C5&lt;&gt;"",COUNTIF(OFFSET(Picklist_UAcodes!C$10,1,0,Picklist_UAcodes!C$4,1),C5)=0)</xm:f>
            <x14:dxf>
              <font>
                <b/>
                <i val="0"/>
              </font>
              <fill>
                <patternFill>
                  <bgColor rgb="FFEBB8B7"/>
                </patternFill>
              </fill>
            </x14:dxf>
          </x14:cfRule>
          <xm:sqref>C5:E14 G5:G14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17CDA38-56CF-4A5D-B0DD-52DDFE509EEE}">
          <x14:formula1>
            <xm:f>OFFSET(Picklist_UAcodes!C$10,1,0,Picklist_UAcodes!C$4,1)</xm:f>
          </x14:formula1>
          <xm:sqref>G5:G14 C5:E14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19</vt:i4>
      </vt:variant>
    </vt:vector>
  </HeadingPairs>
  <TitlesOfParts>
    <vt:vector size="31" baseType="lpstr">
      <vt:lpstr>Instructions</vt:lpstr>
      <vt:lpstr>General Information</vt:lpstr>
      <vt:lpstr>Table of Contents</vt:lpstr>
      <vt:lpstr>OP-SUM Table 1</vt:lpstr>
      <vt:lpstr>OP-REQ2</vt:lpstr>
      <vt:lpstr>Page 1</vt:lpstr>
      <vt:lpstr>Page 2</vt:lpstr>
      <vt:lpstr>Page 3</vt:lpstr>
      <vt:lpstr>Page 4</vt:lpstr>
      <vt:lpstr>Page 5</vt:lpstr>
      <vt:lpstr>Page 6</vt:lpstr>
      <vt:lpstr>Page 7</vt:lpstr>
      <vt:lpstr>'OP-REQ2'!Print_Area</vt:lpstr>
      <vt:lpstr>'OP-SUM Table 1'!Print_Area</vt:lpstr>
      <vt:lpstr>Instructions!Print_Titles</vt:lpstr>
      <vt:lpstr>'OP-REQ2'!Print_Titles</vt:lpstr>
      <vt:lpstr>'OP-SUM Table 1'!Print_Titles</vt:lpstr>
      <vt:lpstr>'Page 1'!Print_Titles</vt:lpstr>
      <vt:lpstr>'Page 2'!Print_Titles</vt:lpstr>
      <vt:lpstr>'Page 3'!Print_Titles</vt:lpstr>
      <vt:lpstr>'Page 4'!Print_Titles</vt:lpstr>
      <vt:lpstr>'Page 5'!Print_Titles</vt:lpstr>
      <vt:lpstr>'Page 6'!Print_Titles</vt:lpstr>
      <vt:lpstr>'Page 7'!Print_Titles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10022 - OP-UA7 - Flare Attributes</dc:title>
  <dc:creator>TCEQ</dc:creator>
  <cp:keywords>UA07 11/21</cp:keywords>
  <cp:lastModifiedBy>Traci Spencer</cp:lastModifiedBy>
  <cp:lastPrinted>2024-05-08T14:58:09Z</cp:lastPrinted>
  <dcterms:created xsi:type="dcterms:W3CDTF">2021-12-07T15:36:18Z</dcterms:created>
  <dcterms:modified xsi:type="dcterms:W3CDTF">2025-06-26T12:35:59Z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UA07</vt:lpwstr>
  </property>
  <property fmtid="{D5CDD505-2E9C-101B-9397-08002B2CF9AE}" pid="3" name="Version Date">
    <vt:lpwstr>7/1/2025</vt:lpwstr>
  </property>
  <property fmtid="{D5CDD505-2E9C-101B-9397-08002B2CF9AE}" pid="4" name="Version Number">
    <vt:lpwstr>1.0</vt:lpwstr>
  </property>
</Properties>
</file>