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C70E9AAB-0427-4E7F-8546-0F9FEAA478D4}" xr6:coauthVersionLast="47" xr6:coauthVersionMax="47" xr10:uidLastSave="{00000000-0000-0000-0000-000000000000}"/>
  <workbookProtection workbookAlgorithmName="SHA-512" workbookHashValue="1ZMTlDSv/CC2dBXkQUEfhQt13UtRrvIG/mTRpS2ldvyk+BcxijXU15LiYuxOmMs2HilztqEAZt7YquxY8VneSA==" workbookSaltValue="uonZpzHqDLca8G2p5ktUK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<sst xmlns="http://schemas.openxmlformats.org/spreadsheetml/2006/main" count="669" uniqueCount="537">
  <si>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</si>
  <si>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</si>
  <si>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</si>
  <si>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</si>
  <si>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</si>
  <si>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</si>
  <si>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</si>
  <si>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</si>
  <si>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</si>
  <si>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</si>
  <si>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</si>
  <si>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</si>
  <si>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</si>
  <si>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</si>
  <si>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</si>
  <si>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</si>
  <si>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</si>
  <si>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</si>
  <si>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</si>
  <si>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</si>
  <si>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</si>
  <si>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</si>
  <si>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</si>
  <si>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</si>
  <si>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</si>
  <si>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</si>
  <si>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</si>
  <si>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</si>
  <si>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</si>
  <si>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</si>
  <si>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</si>
  <si>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</si>
  <si>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</si>
  <si>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</si>
  <si>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</si>
  <si>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</si>
  <si>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</si>
  <si>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</si>
  <si>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</si>
  <si>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</si>
  <si>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</si>
  <si>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</si>
  <si>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</si>
  <si>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</si>
  <si>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</si>
  <si>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</si>
  <si>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</si>
  <si>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</si>
  <si>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</si>
  <si>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</si>
  <si>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</si>
  <si>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</si>
  <si>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</si>
  <si>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</si>
  <si>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</si>
  <si>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</si>
  <si>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</si>
  <si>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</si>
  <si>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</si>
  <si>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</si>
  <si>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</si>
  <si>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</si>
  <si>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</si>
  <si>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</si>
  <si>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</si>
  <si>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</si>
  <si>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</si>
  <si>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</si>
  <si>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</si>
  <si>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</si>
  <si>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</si>
  <si>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</si>
  <si>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</si>
  <si>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</si>
  <si>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</si>
  <si>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</si>
  <si>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</si>
  <si>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</si>
  <si>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</si>
  <si>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</si>
  <si>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</si>
  <si>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</si>
  <si>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</si>
  <si>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</si>
  <si>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</si>
  <si>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</si>
  <si>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</si>
  <si>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</si>
  <si>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</si>
  <si>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</si>
  <si>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</si>
  <si>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</si>
  <si>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</si>
  <si>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</si>
  <si>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</si>
  <si>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</si>
  <si>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</si>
  <si>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</si>
  <si>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</si>
  <si>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</si>
  <si>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</si>
  <si>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</si>
  <si>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</si>
  <si>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</si>
  <si>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</si>
  <si>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</si>
  <si>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</si>
  <si>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</si>
  <si>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</si>
  <si>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</si>
  <si>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</si>
  <si>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</si>
  <si>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</si>
  <si>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</si>
  <si>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</si>
  <si>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</si>
  <si>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</si>
  <si>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</si>
  <si>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</si>
  <si>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</si>
  <si>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</si>
  <si>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</si>
  <si>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</si>
  <si>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</si>
  <si>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</si>
  <si>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</si>
  <si>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</si>
  <si>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</si>
  <si>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</si>
  <si>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</si>
  <si>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</si>
  <si>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</si>
  <si>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</si>
  <si>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</si>
  <si>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</si>
  <si>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</si>
  <si>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</si>
  <si>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</si>
  <si>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</si>
  <si>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</si>
  <si>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</si>
  <si>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</si>
  <si>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</si>
  <si>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</si>
  <si>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</si>
  <si>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</si>
  <si>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</si>
  <si>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</si>
  <si>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</si>
  <si>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</si>
  <si>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</si>
  <si>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</si>
  <si>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</si>
  <si>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</si>
  <si>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</si>
  <si>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</si>
  <si>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</si>
  <si>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</si>
  <si>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</si>
  <si>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</si>
  <si>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</si>
  <si>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</si>
  <si>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</si>
  <si>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</si>
  <si>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</si>
  <si>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</si>
  <si>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</si>
  <si>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</si>
  <si>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</si>
  <si>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</si>
  <si>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</si>
  <si>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</si>
  <si>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</si>
  <si>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</si>
  <si>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</si>
  <si>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</si>
  <si>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</si>
  <si>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</si>
  <si>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</si>
  <si>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</si>
  <si>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</si>
  <si>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</si>
  <si>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</si>
  <si>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</si>
  <si>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</si>
  <si>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</si>
  <si>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</si>
  <si>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</si>
  <si>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</si>
  <si>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</si>
  <si>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</si>
  <si>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</si>
  <si>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</si>
  <si>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</si>
  <si>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</si>
  <si>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</si>
  <si>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</si>
  <si>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</si>
  <si>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</si>
  <si>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</si>
  <si>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</si>
  <si>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</si>
  <si>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</si>
  <si>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</si>
  <si>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</si>
  <si>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</si>
  <si>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</si>
  <si>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</si>
  <si>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</si>
  <si>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</si>
  <si>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</si>
  <si>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</si>
  <si>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</si>
  <si>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</si>
  <si>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</si>
  <si>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</si>
  <si>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</si>
  <si>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</si>
  <si>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</si>
  <si>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</si>
  <si>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</si>
  <si>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</si>
  <si>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</si>
  <si>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</si>
  <si>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</si>
  <si>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</si>
  <si>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</si>
  <si>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</si>
  <si>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</si>
  <si>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</si>
  <si>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</si>
  <si>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</si>
  <si>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</si>
  <si>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</si>
  <si>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</si>
  <si>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</si>
  <si>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</si>
  <si>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</si>
  <si>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</si>
  <si>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</si>
  <si>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</si>
  <si>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</si>
  <si>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</si>
  <si>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</si>
  <si>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</si>
  <si>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</si>
  <si>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</si>
  <si>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</si>
  <si>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</si>
  <si>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</si>
  <si>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</si>
  <si>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</si>
  <si>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</si>
  <si>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</si>
  <si>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</si>
  <si>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</si>
  <si>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</si>
  <si>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</si>
  <si>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</si>
  <si>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</si>
  <si>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</si>
  <si>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</si>
  <si>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</si>
  <si>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</si>
  <si>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</si>
  <si>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</si>
  <si>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</si>
  <si>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</si>
  <si>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</si>
  <si>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</si>
  <si>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</si>
  <si>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</si>
  <si>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</si>
  <si>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</si>
  <si>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</si>
  <si>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</si>
  <si>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</si>
  <si>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</si>
  <si>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</si>
  <si>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</si>
  <si>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</si>
  <si>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</si>
  <si>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</si>
  <si>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</si>
  <si>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</si>
  <si>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</si>
  <si>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</si>
  <si>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</si>
  <si>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</si>
  <si>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</si>
  <si>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</si>
  <si>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</si>
  <si>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</si>
  <si>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</si>
  <si>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</si>
  <si>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</si>
  <si>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</si>
  <si>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</si>
  <si>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</si>
  <si>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</si>
  <si>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</si>
  <si>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</si>
  <si>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</si>
  <si>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</si>
  <si>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</si>
  <si>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</si>
  <si>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</si>
  <si>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</si>
  <si>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</si>
  <si>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</si>
  <si>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</si>
  <si>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</si>
  <si>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</si>
  <si>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</si>
  <si>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</si>
  <si>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</si>
  <si>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</si>
  <si>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</si>
  <si>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</si>
  <si>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</si>
  <si>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</si>
  <si>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</si>
  <si>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</si>
  <si>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</si>
  <si>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</si>
  <si>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</si>
  <si>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</si>
  <si>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</si>
  <si>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</si>
  <si>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</si>
  <si>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</si>
  <si>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</si>
  <si>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</si>
  <si>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</si>
  <si>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</si>
  <si>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</si>
  <si>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</si>
  <si>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</si>
  <si>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</si>
  <si>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</si>
  <si>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</si>
  <si>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</si>
  <si>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</si>
  <si>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</si>
  <si>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</si>
  <si>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</si>
  <si>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</si>
  <si>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</si>
  <si>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</si>
  <si>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</si>
  <si>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</si>
  <si>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</si>
  <si>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</si>
  <si>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</si>
  <si>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</si>
  <si>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</si>
  <si>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</si>
  <si>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</si>
  <si>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</si>
  <si>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</si>
  <si>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</si>
  <si>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</si>
  <si>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</si>
  <si>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</si>
  <si>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</si>
  <si>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</si>
  <si>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</si>
  <si>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</si>
  <si>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</si>
  <si>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</si>
  <si>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</si>
  <si>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</si>
  <si>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</si>
  <si>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</si>
  <si>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</si>
  <si>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</si>
  <si>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</si>
  <si>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</si>
  <si>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</si>
  <si>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</si>
  <si>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</si>
  <si>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</si>
  <si>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</si>
  <si>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</si>
  <si>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</si>
  <si>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</si>
  <si>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</si>
  <si>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</si>
  <si>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</si>
  <si>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</si>
  <si>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</si>
  <si>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</si>
  <si>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</si>
  <si>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</si>
  <si>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</si>
  <si>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</si>
  <si>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</si>
  <si>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</si>
  <si>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</si>
  <si>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</si>
  <si>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</si>
  <si>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</si>
  <si>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</si>
  <si>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</si>
  <si>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</si>
  <si>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</si>
  <si>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</si>
  <si>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</si>
  <si>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</si>
  <si>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</si>
  <si>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</si>
  <si>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</si>
  <si>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</si>
  <si>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</si>
  <si>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</si>
  <si>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</si>
  <si>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</si>
  <si>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</si>
  <si>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</si>
  <si>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</si>
  <si>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</si>
  <si>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</si>
  <si>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</si>
  <si>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</si>
  <si>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</si>
  <si>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</si>
  <si>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</si>
  <si>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</si>
  <si>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</si>
  <si>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</si>
  <si>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</si>
  <si>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</si>
  <si>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</si>
  <si>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</si>
  <si>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</si>
  <si>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</si>
  <si>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</si>
  <si>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</si>
  <si>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</si>
  <si>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</si>
  <si>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</si>
  <si>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</si>
  <si>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</si>
  <si>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</si>
  <si>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</si>
  <si>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</si>
  <si>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</si>
  <si>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</si>
  <si>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</si>
  <si>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</si>
  <si>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</si>
  <si>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</si>
  <si>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</si>
  <si>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</si>
  <si>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</si>
  <si>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</si>
  <si>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</si>
  <si>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</si>
  <si>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</si>
  <si>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</si>
  <si>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</si>
  <si>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</si>
  <si>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</si>
  <si>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</si>
  <si>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</si>
  <si>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</si>
  <si>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</si>
  <si>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</si>
  <si>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</si>
  <si>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</si>
  <si>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</si>
  <si>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</si>
  <si>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</si>
  <si>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</si>
  <si>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</si>
  <si>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</si>
  <si>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OP-UA19</t>
  </si>
  <si>
    <t>SOP Index No.</t>
  </si>
  <si>
    <t>Wastewater Unit Attributes</t>
  </si>
  <si>
    <t>----</t>
  </si>
  <si>
    <t>Petroleum Refinery</t>
  </si>
  <si>
    <t>NO</t>
  </si>
  <si>
    <t>YES</t>
  </si>
  <si>
    <t>Alternate Control Requirement</t>
  </si>
  <si>
    <t>ACR ID No.</t>
  </si>
  <si>
    <t>90% Overall Control Option</t>
  </si>
  <si>
    <t>Safety Hazard Exemption</t>
  </si>
  <si>
    <t>Safety Hazard Exemption ID No.</t>
  </si>
  <si>
    <t>Table 1b</t>
  </si>
  <si>
    <t>Wastewater Component Type</t>
  </si>
  <si>
    <t>BASIN</t>
  </si>
  <si>
    <t>BIO</t>
  </si>
  <si>
    <t>EXEMPT</t>
  </si>
  <si>
    <t>OTHER</t>
  </si>
  <si>
    <t>Roof or Seal Type</t>
  </si>
  <si>
    <t>FLOA</t>
  </si>
  <si>
    <t>FLT-V</t>
  </si>
  <si>
    <t>NONE</t>
  </si>
  <si>
    <t>Control Devices</t>
  </si>
  <si>
    <t>CARB</t>
  </si>
  <si>
    <t>CATA</t>
  </si>
  <si>
    <t>CHILL</t>
  </si>
  <si>
    <t>ENCL</t>
  </si>
  <si>
    <t>ENCLNC</t>
  </si>
  <si>
    <t>FLARE</t>
  </si>
  <si>
    <t>VAPCOMB</t>
  </si>
  <si>
    <t>Control Device ID No.</t>
  </si>
  <si>
    <t>Monitoring Type</t>
  </si>
  <si>
    <t>Page 1</t>
  </si>
  <si>
    <t>Page 2</t>
  </si>
  <si>
    <t>Form OP-UA19</t>
  </si>
  <si>
    <t>Table 1a: Title 30 Texas Administrative Code Chapter 115 (30 TAC Chapter 115)</t>
  </si>
  <si>
    <t>Subchapter B: Industrial Wastewater</t>
  </si>
  <si>
    <t>30 TAC Chapter 115, Subchapter B: Industrial Wastewater</t>
  </si>
  <si>
    <t>Table 1b: Title 30 Texas Administrative Code Chapter 115 (30 TAC Chapter 115)</t>
  </si>
  <si>
    <t>10034</t>
  </si>
  <si>
    <t>54v1.0</t>
  </si>
  <si>
    <t>STRIP</t>
  </si>
  <si>
    <t>TOP</t>
  </si>
  <si>
    <t>12/2000</t>
  </si>
  <si>
    <t>07/2025</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</si>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</sst>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F2B3F578-4A85-4C08-8FE1-8F4E3132BBCC}"/>
    <cellStyle name="Heading 2" xfId="15" builtinId="17" customBuiltin="1"/>
    <cellStyle name="Heading 3" xfId="17" builtinId="18" customBuiltin="1"/>
    <cellStyle name="Hyperlink" xfId="5" builtinId="8" customBuiltin="1"/>
    <cellStyle name="Hyperlink 2" xfId="20" xr:uid="{DF59910D-F948-4B92-8C2B-6AF20DD89B4B}"/>
    <cellStyle name="Hyperlink 3" xfId="21" xr:uid="{77A2E621-8577-4861-9B81-3DD0C80A59E8}"/>
    <cellStyle name="Named_Range" xfId="16" xr:uid="{EFC2D746-0F1F-4443-A9B2-B1C0677D23BB}"/>
    <cellStyle name="Normal" xfId="0" builtinId="0" customBuiltin="1"/>
    <cellStyle name="Normal 2" xfId="19" xr:uid="{4C8D2C9D-AAE5-48FF-A32D-DC6F6373CCF5}"/>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1"/>
      <tableStyleElement type="headerRow" dxfId="40"/>
      <tableStyleElement type="secondRowStripe" dxfId="39"/>
    </tableStyle>
    <tableStyle name="Table Style 1B" pivot="0" count="2" xr9:uid="{E2481E9C-331A-4AB9-B0F7-8E8089F263D8}">
      <tableStyleElement type="wholeTable" dxfId="38"/>
      <tableStyleElement type="headerRow" dxfId="37"/>
    </tableStyle>
    <tableStyle name="Table Style 2" pivot="0" count="3" xr9:uid="{00000000-0011-0000-FFFF-FFFF01000000}">
      <tableStyleElement type="wholeTable" dxfId="36"/>
      <tableStyleElement type="headerRow" dxfId="35"/>
      <tableStyleElement type="firstColumn" dxfId="3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0" dataCellStyle="Form_General">
      <calculatedColumnFormula>IF(COUNTIFS($L$4:OP_SUM[[#This Row],["Unit1"]],"?*",$L$4:OP_SUM[[#This Row],["Unit1"]],OP_SUM[[#This Row],["Unit1"]])=1,ROW(OP_SUM[[#This Row],["Unit1"]]),"")</calculatedColumnFormula>
    </tableColumn>
    <tableColumn id="15" xr3:uid="{00000000-0010-0000-0400-00000F000000}" name="&quot;Unit3&quot;" dataDxfId="29" dataCellStyle="Form_General">
      <calculatedColumnFormula>IFERROR(_xlfn.RANK.EQ(OP_SUM[[#This Row],["Unit2"]],OP_SUM["Unit2"],1),"")</calculatedColumnFormula>
    </tableColumn>
    <tableColumn id="12" xr3:uid="{00000000-0010-0000-0400-00000C000000}" name="&quot;Unit-Group&quot;" dataDxfId="2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180019-6DC0-443A-A860-78E2C02F471E}" name="Table 1a" displayName="Table_1a" ref="A4:H14" totalsRowShown="0" headerRowCellStyle="Form_Header_1" dataCellStyle="Form_Text">
  <tableColumns count="8">
    <tableColumn id="1" xr3:uid="{EE5AB46C-D3B0-4C4E-9D31-E5054D397F7F}" name="Unit ID No." dataCellStyle="Form_Text"/>
    <tableColumn id="2" xr3:uid="{1A0CD73F-7EEE-4DD7-84F9-8370F642B77F}" name="SOP Index No." dataCellStyle="Form_Text"/>
    <tableColumn id="3" xr3:uid="{6998A866-CCBB-45C0-B467-226AD792C9C8}" name="Petroleum Refinery" dataCellStyle="Form_Text"/>
    <tableColumn id="4" xr3:uid="{D621FB57-2994-45F2-96B2-2ED62D3C9CBD}" name="Alternate Control Requirement" dataCellStyle="Form_Text"/>
    <tableColumn id="5" xr3:uid="{E8058043-A34E-4394-8C18-9D605A2439B6}" name="ACR ID No." dataCellStyle="Form_Text"/>
    <tableColumn id="6" xr3:uid="{134A3863-ADEC-439E-A0A9-5CA2EC497BC9}" name="90% Overall Control Option" dataCellStyle="Form_Text"/>
    <tableColumn id="7" xr3:uid="{BF168820-17A2-4045-8F61-904E9953D72F}" name="Safety Hazard Exemption" dataCellStyle="Form_Text"/>
    <tableColumn id="8" xr3:uid="{9BDBD9C4-F783-49E5-9A1B-07518DF8377E}" name="Safety Hazard Exemption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1CD50D-16BC-415D-8A7B-8127A3690238}" name="Table 1b" displayName="Table_1b" ref="A4:G14" totalsRowShown="0" headerRowCellStyle="Form_Header_1" dataCellStyle="Form_Text">
  <tableColumns count="7">
    <tableColumn id="1" xr3:uid="{A64BF378-9237-4742-93CD-DEE2C22AAEA9}" name="Unit ID No." dataCellStyle="Form_Text"/>
    <tableColumn id="2" xr3:uid="{EDDB7228-909D-4A6D-89E9-08CFF5FDDBFD}" name="SOP Index No." dataCellStyle="Form_Text"/>
    <tableColumn id="3" xr3:uid="{DAE697E2-CD4E-4292-B666-430D16E209D9}" name="Wastewater Component Type" dataCellStyle="Form_Text"/>
    <tableColumn id="4" xr3:uid="{51280F7A-B405-44A2-9A6A-9E98CD00925B}" name="Roof or Seal Type" dataCellStyle="Form_Text"/>
    <tableColumn id="5" xr3:uid="{EBA2F7DC-A445-4AF0-B80F-19977C2AE605}" name="Control Devices" dataCellStyle="Form_Text"/>
    <tableColumn id="6" xr3:uid="{5C5ED710-F31D-41E5-9ABC-C81F60FC3856}" name="Control Device ID No." dataCellStyle="Form_Text"/>
    <tableColumn id="7" xr3:uid="{7AD8C1B4-DD2E-4006-8FB2-D0D94969CBE8}" name="Monitoring Typ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N111"/>
  <sheetViews>
    <sheetView workbookViewId="0">
      <pane xSplit="1" ySplit="4" topLeftCell="I11" activePane="bottomRight" state="frozen"/>
      <selection pane="topRight" activeCell="B1" sqref="B1"/>
      <selection pane="bottomLeft" activeCell="A8" sqref="A8"/>
      <selection pane="bottomRight" activeCell="L19" sqref="L19"/>
    </sheetView>
  </sheetViews>
  <sheetFormatPr defaultColWidth="0" defaultRowHeight="12.75" x14ac:dyDescent="0.2"/>
  <cols>
    <col min="1" max="14" width="20.83203125" customWidth="1"/>
    <col min="15" max="15" width="9.33203125" customWidth="1"/>
  </cols>
  <sheetData>
    <row r="1" spans="1:14" x14ac:dyDescent="0.2">
      <c r="A1" s="15" t="s">
        <v>78</v>
      </c>
    </row>
    <row r="4" spans="1:14" ht="13.5" x14ac:dyDescent="0.2">
      <c r="A4" s="18" t="s">
        <v>23</v>
      </c>
      <c r="B4">
        <f>COUNTA(B$11:B$111)</f>
        <v>1</v>
      </c>
      <c r="C4">
        <f t="shared" ref="C4:N4" si="0">COUNTA(C$11:C$111)</f>
        <v>2</v>
      </c>
      <c r="D4">
        <f t="shared" si="0"/>
        <v>2</v>
      </c>
      <c r="E4">
        <f t="shared" si="0"/>
        <v>1</v>
      </c>
      <c r="F4">
        <f t="shared" si="0"/>
        <v>2</v>
      </c>
      <c r="G4">
        <f t="shared" si="0"/>
        <v>2</v>
      </c>
      <c r="H4">
        <f t="shared" si="0"/>
        <v>1</v>
      </c>
      <c r="I4">
        <f t="shared" si="0"/>
        <v>1</v>
      </c>
      <c r="J4">
        <f t="shared" si="0"/>
        <v>4</v>
      </c>
      <c r="K4">
        <f t="shared" si="0"/>
        <v>3</v>
      </c>
      <c r="L4">
        <f t="shared" si="0"/>
        <v>9</v>
      </c>
      <c r="M4">
        <f t="shared" si="0"/>
        <v>1</v>
      </c>
      <c r="N4">
        <f t="shared" si="0"/>
        <v>2</v>
      </c>
    </row>
    <row r="5" spans="1:14"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row>
    <row r="6" spans="1:14" s="3" customFormat="1" x14ac:dyDescent="0.2">
      <c r="A6" s="16" t="s">
        <v>18</v>
      </c>
      <c r="B6" s="3" t="s">
        <v>173</v>
      </c>
      <c r="C6" s="3" t="s">
        <v>173</v>
      </c>
      <c r="D6" s="3" t="s">
        <v>173</v>
      </c>
      <c r="E6" s="3" t="s">
        <v>173</v>
      </c>
      <c r="F6" s="3" t="s">
        <v>173</v>
      </c>
      <c r="G6" s="3" t="s">
        <v>173</v>
      </c>
      <c r="H6" s="3" t="s">
        <v>173</v>
      </c>
      <c r="I6" s="3" t="s">
        <v>173</v>
      </c>
      <c r="J6" s="3" t="s">
        <v>173</v>
      </c>
      <c r="K6" s="3" t="s">
        <v>173</v>
      </c>
      <c r="L6" s="3" t="s">
        <v>173</v>
      </c>
      <c r="M6" s="3" t="s">
        <v>173</v>
      </c>
      <c r="N6" s="3" t="s">
        <v>173</v>
      </c>
    </row>
    <row r="7" spans="1:14" s="3" customFormat="1" x14ac:dyDescent="0.2">
      <c r="A7" s="16" t="s">
        <v>19</v>
      </c>
      <c r="B7" s="3" t="s">
        <v>41</v>
      </c>
      <c r="C7" s="3" t="s">
        <v>41</v>
      </c>
      <c r="D7" s="3" t="s">
        <v>41</v>
      </c>
      <c r="E7" s="3" t="s">
        <v>41</v>
      </c>
      <c r="F7" s="3" t="s">
        <v>41</v>
      </c>
      <c r="G7" s="3" t="s">
        <v>41</v>
      </c>
      <c r="H7" s="3" t="s">
        <v>41</v>
      </c>
      <c r="I7" s="3" t="s">
        <v>488</v>
      </c>
      <c r="J7" s="3" t="s">
        <v>488</v>
      </c>
      <c r="K7" s="3" t="s">
        <v>488</v>
      </c>
      <c r="L7" s="3" t="s">
        <v>488</v>
      </c>
      <c r="M7" s="3" t="s">
        <v>488</v>
      </c>
      <c r="N7" s="3" t="s">
        <v>488</v>
      </c>
    </row>
    <row r="8" spans="1:14" s="3" customFormat="1" x14ac:dyDescent="0.2">
      <c r="A8" s="16" t="s">
        <v>20</v>
      </c>
      <c r="B8" s="3">
        <v>1</v>
      </c>
      <c r="C8" s="3">
        <v>1</v>
      </c>
      <c r="D8" s="3">
        <v>1</v>
      </c>
      <c r="E8" s="3">
        <v>1</v>
      </c>
      <c r="F8" s="3">
        <v>1</v>
      </c>
      <c r="G8" s="3">
        <v>1</v>
      </c>
      <c r="H8" s="3">
        <v>1</v>
      </c>
      <c r="I8" s="3">
        <v>2</v>
      </c>
      <c r="J8" s="3">
        <v>2</v>
      </c>
      <c r="K8" s="3">
        <v>2</v>
      </c>
      <c r="L8" s="3">
        <v>2</v>
      </c>
      <c r="M8" s="3">
        <v>2</v>
      </c>
      <c r="N8" s="3">
        <v>2</v>
      </c>
    </row>
    <row r="9" spans="1:14" s="3" customFormat="1" x14ac:dyDescent="0.2">
      <c r="A9" s="16" t="s">
        <v>21</v>
      </c>
      <c r="B9" s="3">
        <v>1</v>
      </c>
      <c r="C9" s="3">
        <v>2</v>
      </c>
      <c r="D9" s="3">
        <v>3</v>
      </c>
      <c r="E9" s="3">
        <v>4</v>
      </c>
      <c r="F9" s="3">
        <v>5</v>
      </c>
      <c r="G9" s="3">
        <v>6</v>
      </c>
      <c r="H9" s="3">
        <v>7</v>
      </c>
      <c r="I9" s="3">
        <v>1</v>
      </c>
      <c r="J9" s="3">
        <v>2</v>
      </c>
      <c r="K9" s="3">
        <v>3</v>
      </c>
      <c r="L9" s="3">
        <v>4</v>
      </c>
      <c r="M9" s="3">
        <v>5</v>
      </c>
      <c r="N9" s="3">
        <v>6</v>
      </c>
    </row>
    <row r="10" spans="1:14" s="3" customFormat="1" x14ac:dyDescent="0.2">
      <c r="A10" s="16" t="s">
        <v>22</v>
      </c>
      <c r="B10" s="3" t="s">
        <v>477</v>
      </c>
      <c r="C10" s="3" t="s">
        <v>480</v>
      </c>
      <c r="D10" s="3" t="s">
        <v>483</v>
      </c>
      <c r="E10" s="3" t="s">
        <v>484</v>
      </c>
      <c r="F10" s="3" t="s">
        <v>485</v>
      </c>
      <c r="G10" s="3" t="s">
        <v>486</v>
      </c>
      <c r="H10" s="3" t="s">
        <v>487</v>
      </c>
      <c r="I10" s="3" t="s">
        <v>477</v>
      </c>
      <c r="J10" s="3" t="s">
        <v>489</v>
      </c>
      <c r="K10" s="3" t="s">
        <v>494</v>
      </c>
      <c r="L10" s="3" t="s">
        <v>498</v>
      </c>
      <c r="M10" s="3" t="s">
        <v>506</v>
      </c>
      <c r="N10" s="3" t="s">
        <v>507</v>
      </c>
    </row>
    <row r="11" spans="1:14" s="3" customFormat="1" x14ac:dyDescent="0.2">
      <c r="A11" s="16" t="s">
        <v>38</v>
      </c>
      <c r="B11" s="3" t="s">
        <v>479</v>
      </c>
      <c r="C11" s="3" t="s">
        <v>481</v>
      </c>
      <c r="D11" s="3" t="s">
        <v>481</v>
      </c>
      <c r="E11" s="3" t="s">
        <v>479</v>
      </c>
      <c r="F11" s="3" t="s">
        <v>481</v>
      </c>
      <c r="G11" s="3" t="s">
        <v>481</v>
      </c>
      <c r="H11" s="3" t="s">
        <v>479</v>
      </c>
      <c r="I11" s="3" t="s">
        <v>479</v>
      </c>
      <c r="J11" s="3" t="s">
        <v>490</v>
      </c>
      <c r="K11" s="3" t="s">
        <v>495</v>
      </c>
      <c r="L11" s="3" t="s">
        <v>499</v>
      </c>
      <c r="M11" s="3" t="s">
        <v>479</v>
      </c>
      <c r="N11" s="3" t="s">
        <v>481</v>
      </c>
    </row>
    <row r="12" spans="1:14" s="3" customFormat="1" x14ac:dyDescent="0.2">
      <c r="A12" s="17"/>
      <c r="C12" s="3" t="s">
        <v>482</v>
      </c>
      <c r="D12" s="3" t="s">
        <v>482</v>
      </c>
      <c r="F12" s="3" t="s">
        <v>482</v>
      </c>
      <c r="G12" s="3" t="s">
        <v>482</v>
      </c>
      <c r="J12" s="3" t="s">
        <v>491</v>
      </c>
      <c r="K12" s="3" t="s">
        <v>496</v>
      </c>
      <c r="L12" s="3" t="s">
        <v>500</v>
      </c>
      <c r="N12" s="3" t="s">
        <v>482</v>
      </c>
    </row>
    <row r="13" spans="1:14" s="3" customFormat="1" x14ac:dyDescent="0.2">
      <c r="A13" s="17"/>
      <c r="J13" s="3" t="s">
        <v>492</v>
      </c>
      <c r="K13" s="3" t="s">
        <v>497</v>
      </c>
      <c r="L13" s="3" t="s">
        <v>501</v>
      </c>
    </row>
    <row r="14" spans="1:14" s="3" customFormat="1" x14ac:dyDescent="0.2">
      <c r="A14" s="17"/>
      <c r="J14" s="3" t="s">
        <v>493</v>
      </c>
      <c r="L14" s="3" t="s">
        <v>502</v>
      </c>
    </row>
    <row r="15" spans="1:14" s="3" customFormat="1" x14ac:dyDescent="0.2">
      <c r="A15" s="17"/>
      <c r="L15" s="3" t="s">
        <v>503</v>
      </c>
    </row>
    <row r="16" spans="1:14" s="3" customFormat="1" x14ac:dyDescent="0.2">
      <c r="A16" s="17"/>
      <c r="L16" s="3" t="s">
        <v>504</v>
      </c>
    </row>
    <row r="17" spans="1:12" s="3" customFormat="1" x14ac:dyDescent="0.2">
      <c r="A17" s="17"/>
      <c r="L17" s="3" t="s">
        <v>493</v>
      </c>
    </row>
    <row r="18" spans="1:12" s="3" customFormat="1" x14ac:dyDescent="0.2">
      <c r="A18" s="17"/>
      <c r="L18" s="3" t="s">
        <v>517</v>
      </c>
    </row>
    <row r="19" spans="1:12" s="3" customFormat="1" x14ac:dyDescent="0.2">
      <c r="A19" s="17"/>
      <c r="L19" s="3" t="s">
        <v>505</v>
      </c>
    </row>
    <row r="20" spans="1:12" s="3" customFormat="1" x14ac:dyDescent="0.2">
      <c r="A20" s="17"/>
    </row>
    <row r="21" spans="1:12" s="3" customFormat="1" x14ac:dyDescent="0.2">
      <c r="A21" s="17"/>
    </row>
    <row r="22" spans="1:12" s="3" customFormat="1" x14ac:dyDescent="0.2">
      <c r="A22" s="17"/>
    </row>
    <row r="23" spans="1:12" s="3" customFormat="1" x14ac:dyDescent="0.2">
      <c r="A23" s="17"/>
    </row>
    <row r="24" spans="1:12" s="3" customFormat="1" x14ac:dyDescent="0.2">
      <c r="A24" s="17"/>
    </row>
    <row r="25" spans="1:12" s="3" customFormat="1" x14ac:dyDescent="0.2">
      <c r="A25" s="17"/>
    </row>
    <row r="26" spans="1:12" s="3" customFormat="1" x14ac:dyDescent="0.2">
      <c r="A26" s="17"/>
    </row>
    <row r="27" spans="1:12" s="3" customFormat="1" x14ac:dyDescent="0.2">
      <c r="A27" s="17"/>
    </row>
    <row r="28" spans="1:12" s="3" customFormat="1" x14ac:dyDescent="0.2">
      <c r="A28" s="17"/>
    </row>
    <row r="29" spans="1:12" s="3" customFormat="1" x14ac:dyDescent="0.2">
      <c r="A29" s="17"/>
    </row>
    <row r="30" spans="1:12" s="3" customFormat="1" x14ac:dyDescent="0.2">
      <c r="A30" s="17"/>
    </row>
    <row r="31" spans="1:12" s="3" customFormat="1" x14ac:dyDescent="0.2">
      <c r="A31" s="17"/>
    </row>
    <row r="32" spans="1:12"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4srgbC+yDlnSe3VCGiV6ERAQE+nNUIqzKAdRgjB0kuPA2qX9/1S8hFm/Xrr83utgYEjBNJkJhSh32Gb/17Tn8Q==" saltValue="YpWZNJtx4nxfP7R+6ie1m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518</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7+pUbk7N1Nsvfu1NkgGwoJig+8TkVxe0R/4NtanuMn7lk/yHPyuUfA7ZsH+uZrc684GYeviGWQxw3HFTjueuRg==" saltValue="ygnHPnorzCZazJT5/lhTc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d7iMfiH+LgBkACtU1C/SpQ+I0U9Au1WJj8g6E5u3J6jb5UoHWTtt7Xs9c3vRRWhyGlLynx7PWIqSlSsiyGSiw==" saltValue="ZSltRrHwxI1oyOjXVN+mGQ==" spinCount="100000" sheet="1" objects="1" scenarios="1" formatRows="0" insertRows="0" deleteRows="0"/>
  <mergeCells count="3">
    <mergeCell ref="A15:M15"/>
    <mergeCell ref="A1:M1"/>
    <mergeCell ref="A2:M2"/>
  </mergeCells>
  <phoneticPr fontId="1" type="noConversion"/>
  <conditionalFormatting sqref="A5:A14">
    <cfRule type="expression" dxfId="2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Roman,bold"&amp;11Wastewater Unit Attributes_x000D_Form OP-UA19_x000D_Federal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ABB0-374B-4541-8B53-0517152DD78E}">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521</v>
      </c>
    </row>
    <row r="7" spans="1:2" ht="18" customHeight="1" x14ac:dyDescent="0.2">
      <c r="A7" s="39" t="s">
        <v>102</v>
      </c>
    </row>
    <row r="8" spans="1:2" s="43" customFormat="1" ht="15" customHeight="1" x14ac:dyDescent="0.2">
      <c r="A8" s="41" t="s">
        <v>10</v>
      </c>
      <c r="B8" s="42"/>
    </row>
    <row r="9" spans="1:2" ht="117.95" customHeight="1" x14ac:dyDescent="0.2">
      <c r="A9" s="44" t="s">
        <v>522</v>
      </c>
    </row>
    <row r="10" spans="1:2" ht="15" customHeight="1" x14ac:dyDescent="0.2">
      <c r="A10" s="45" t="s">
        <v>11</v>
      </c>
    </row>
    <row r="11" spans="1:2" ht="210" customHeight="1" x14ac:dyDescent="0.2">
      <c r="A11" s="44" t="s">
        <v>523</v>
      </c>
    </row>
    <row r="12" spans="1:2" ht="15" customHeight="1" x14ac:dyDescent="0.2">
      <c r="A12" s="45" t="s">
        <v>92</v>
      </c>
    </row>
    <row r="13" spans="1:2" ht="57.95" customHeight="1" x14ac:dyDescent="0.2">
      <c r="A13" s="44" t="s">
        <v>524</v>
      </c>
    </row>
    <row r="14" spans="1:2" ht="15" customHeight="1" x14ac:dyDescent="0.2">
      <c r="A14" s="45" t="s">
        <v>34</v>
      </c>
    </row>
    <row r="15" spans="1:2" ht="110.1" customHeight="1" x14ac:dyDescent="0.2">
      <c r="A15" s="44" t="s">
        <v>525</v>
      </c>
    </row>
    <row r="16" spans="1:2" ht="15" customHeight="1" x14ac:dyDescent="0.2">
      <c r="A16" s="46" t="s">
        <v>526</v>
      </c>
    </row>
    <row r="17" spans="1:1" ht="204.95" customHeight="1" x14ac:dyDescent="0.2">
      <c r="A17" s="44" t="s">
        <v>527</v>
      </c>
    </row>
    <row r="18" spans="1:1" s="48" customFormat="1" ht="18" customHeight="1" x14ac:dyDescent="0.2">
      <c r="A18" s="47" t="s">
        <v>528</v>
      </c>
    </row>
    <row r="19" spans="1:1" ht="18" customHeight="1" x14ac:dyDescent="0.2">
      <c r="A19" s="44" t="s">
        <v>529</v>
      </c>
    </row>
    <row r="20" spans="1:1" s="50" customFormat="1" ht="18" customHeight="1" x14ac:dyDescent="0.2">
      <c r="A20" s="49" t="s">
        <v>530</v>
      </c>
    </row>
    <row r="21" spans="1:1" ht="18" customHeight="1" x14ac:dyDescent="0.2">
      <c r="A21" s="51" t="s">
        <v>83</v>
      </c>
    </row>
    <row r="22" spans="1:1" ht="18" customHeight="1" x14ac:dyDescent="0.2">
      <c r="A22" s="52" t="s">
        <v>531</v>
      </c>
    </row>
    <row r="23" spans="1:1" s="50" customFormat="1" ht="18" customHeight="1" x14ac:dyDescent="0.2">
      <c r="A23" s="53" t="s">
        <v>532</v>
      </c>
    </row>
    <row r="24" spans="1:1" ht="18" customHeight="1" x14ac:dyDescent="0.2">
      <c r="A24" s="54" t="s">
        <v>533</v>
      </c>
    </row>
    <row r="25" spans="1:1" s="50" customFormat="1" ht="18" customHeight="1" x14ac:dyDescent="0.2">
      <c r="A25" s="53" t="s">
        <v>534</v>
      </c>
    </row>
    <row r="26" spans="1:1" ht="18" customHeight="1" x14ac:dyDescent="0.2">
      <c r="A26" s="54" t="s">
        <v>535</v>
      </c>
    </row>
    <row r="27" spans="1:1" s="50" customFormat="1" ht="18" customHeight="1" x14ac:dyDescent="0.2">
      <c r="A27" s="49" t="s">
        <v>536</v>
      </c>
    </row>
    <row r="28" spans="1:1" x14ac:dyDescent="0.2"/>
  </sheetData>
  <sheetProtection algorithmName="SHA-512" hashValue="7MUhbbgW315KApFhS5vmpoXZOoR3ZzrnIxkc0AAFiBU1S2bUNP06fwmibk2aaoGZrf0q2cC9WOrHV0TO9gM00w==" saltValue="lLyjd9/PUHjNIkJvPIDPig==" spinCount="100000" sheet="1" objects="1" scenarios="1" formatRows="0" insertRows="0" deleteRows="0"/>
  <hyperlinks>
    <hyperlink ref="A20" r:id="rId1" xr:uid="{691795F9-002E-4D53-B1A9-005C01578819}"/>
    <hyperlink ref="A8" location="'General Information'!A1" display="General Information" xr:uid="{EB6C0892-F7CF-4BC2-9B5C-035B4B1A6595}"/>
    <hyperlink ref="A10" location="'Table of Contents'!A1" display="Table of Contents" xr:uid="{63BBFA31-9E90-4B1C-9BDF-DB24465DED29}"/>
    <hyperlink ref="A14" location="'OP-REQ2'!A1" display="OP-REQ2" xr:uid="{B6280629-1988-4D94-9E12-A7F71A19AEF0}"/>
    <hyperlink ref="A12" location="'OP-SUM Table 1'!A1" display="OP-SUM Table 1" xr:uid="{B7CBFF4C-9664-4532-A279-FD2789838B23}"/>
    <hyperlink ref="A16" location="'Page 1'!A1" display="Pages begin with Page 1:" xr:uid="{2462A5D1-497C-4AF4-B83A-E6914B3A5BD3}"/>
    <hyperlink ref="A18" r:id="rId2" xr:uid="{B6B0E213-D4D7-4EA5-A028-9A5AACDDF721}"/>
    <hyperlink ref="A27" r:id="rId3" xr:uid="{F94FD6CA-705C-4E0F-A581-DF878953862E}"/>
    <hyperlink ref="A25" r:id="rId4" xr:uid="{6CFCC001-0AFE-4E18-A656-A386D7C91570}"/>
    <hyperlink ref="A23" r:id="rId5" xr:uid="{E3FD3B9B-D5CA-49DB-9995-F782C2B79C02}"/>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510</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519</v>
      </c>
    </row>
    <row r="20" spans="1:2" ht="18" customHeight="1" x14ac:dyDescent="0.2">
      <c r="A20" s="2" t="s">
        <v>79</v>
      </c>
      <c r="B20" s="13" t="s">
        <v>515</v>
      </c>
    </row>
    <row r="21" spans="1:2" ht="18" customHeight="1" x14ac:dyDescent="0.2">
      <c r="A21" s="2" t="s">
        <v>90</v>
      </c>
      <c r="B21" s="13" t="s">
        <v>516</v>
      </c>
    </row>
    <row r="22" spans="1:2" ht="18" customHeight="1" x14ac:dyDescent="0.2">
      <c r="A22" s="2" t="s">
        <v>91</v>
      </c>
      <c r="B22" s="13" t="s">
        <v>520</v>
      </c>
    </row>
    <row r="23" spans="1:2" ht="35.1" customHeight="1" x14ac:dyDescent="0.2">
      <c r="A23" s="2"/>
      <c r="B23" s="13" t="s">
        <v>81</v>
      </c>
    </row>
    <row r="24" spans="1:2" ht="15" customHeight="1" x14ac:dyDescent="0.2"/>
  </sheetData>
  <sheetProtection algorithmName="SHA-512" hashValue="Z19ktVfSRbC5xxTfSH6Q38V8bVeGEubBTfgQ6jX7dFwfoQp5WGuGO2N6ofgvVVcaFByUynCcQVhAptUiYTNw6g==" saltValue="0mWRYGPyn6WmfP/ekVCFOA==" spinCount="100000" sheet="1" objects="1" scenarios="1" formatRows="0" insertRows="0" deleteRows="0"/>
  <mergeCells count="6">
    <mergeCell ref="A1:B1"/>
    <mergeCell ref="A2:B2"/>
    <mergeCell ref="A3:B3"/>
    <mergeCell ref="A6:B6"/>
    <mergeCell ref="A4:B4"/>
    <mergeCell ref="A5:B5"/>
  </mergeCells>
  <conditionalFormatting sqref="B13">
    <cfRule type="expression" dxfId="26" priority="1">
      <formula>LEN($B$13)&gt;70</formula>
    </cfRule>
  </conditionalFormatting>
  <conditionalFormatting sqref="B14">
    <cfRule type="expression" dxfId="25" priority="2">
      <formula>AND($B$14&lt;&gt;"",COUNTIF(rg1_Pmt_Type,$B$14)=0)</formula>
    </cfRule>
  </conditionalFormatting>
  <conditionalFormatting sqref="B15">
    <cfRule type="expression" dxfId="24" priority="3">
      <formula>AND($B$15&lt;&gt;"",COUNTIF(rg1_Proj_Type,$B$15)=0)</formula>
    </cfRule>
  </conditionalFormatting>
  <conditionalFormatting sqref="B16">
    <cfRule type="expression" dxfId="2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17.100000000000001" customHeight="1" x14ac:dyDescent="0.2">
      <c r="A6" s="10" t="s">
        <v>41</v>
      </c>
      <c r="B6" s="10" t="s">
        <v>513</v>
      </c>
      <c r="C6" s="8" t="s">
        <v>508</v>
      </c>
      <c r="D6" s="11" t="str">
        <f ca="1">IF(COUNTA(INDIRECT("'" &amp; TOC[[#This Row],[Page]] &amp; "'!$A$4:$C$8"))&gt;3,"Yes","")</f>
        <v/>
      </c>
    </row>
    <row r="7" spans="1:4" ht="17.100000000000001" customHeight="1" x14ac:dyDescent="0.2">
      <c r="A7" s="10" t="s">
        <v>488</v>
      </c>
      <c r="B7" s="10" t="s">
        <v>513</v>
      </c>
      <c r="C7" s="8" t="s">
        <v>509</v>
      </c>
      <c r="D7" s="11" t="str">
        <f ca="1">IF(COUNTA(INDIRECT("'" &amp; TOC[[#This Row],[Page]] &amp; "'!$A$4:$C$8"))&gt;3,"Yes","")</f>
        <v/>
      </c>
    </row>
    <row r="8" spans="1:4" x14ac:dyDescent="0.2"/>
  </sheetData>
  <sheetProtection algorithmName="SHA-512" hashValue="CiUEIqBhhnX3eyletJn06x8Ax+ue58TMhD6g9XxWEqe+4RaJQvoIzjBKcWcFZzX60yF5Ft4VzrhFCUk6qSdnTQ==" saltValue="FE8Bc/oLxsE9Azwy8osIY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B33F5139-90C5-4510-88A4-DC641E70A4EA}"/>
    <hyperlink ref="C7" location="'Page 2'!A1" display="Page 2" xr:uid="{B31161F3-BB68-4CB6-8F6E-11D87DF13E68}"/>
  </hyperlinks>
  <pageMargins left="0.5" right="0.5" top="1.5" bottom="0.5" header="0.5" footer="0.5"/>
  <pageSetup orientation="portrait" r:id="rId1"/>
  <headerFooter>
    <oddHeader>&amp;C&amp;"Times New Roman,bold"&amp;11Wastewater Unit Attributes_x000D_Form OP-UA19_x000D_Federal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smbQ5zxbK0iifbdjQYRWk6WuqH8at+XoIzkOKqWq65w3rIBfd9t00tNqE2OVR0tNCKGhOs0OFpydD2XXXNFw+g==" saltValue="rGelRh/ufzLF5KNO/przWw==" spinCount="100000" sheet="1" objects="1" scenarios="1" formatRows="0" insertRows="0" deleteRows="0"/>
  <mergeCells count="3">
    <mergeCell ref="A20:K20"/>
    <mergeCell ref="A1:K1"/>
    <mergeCell ref="A2:K2"/>
  </mergeCells>
  <phoneticPr fontId="1" type="noConversion"/>
  <conditionalFormatting sqref="B5:B19">
    <cfRule type="expression" dxfId="21" priority="2">
      <formula>AND($B5&lt;&gt;"",ISNUMBER($B5)=FALSE)</formula>
    </cfRule>
  </conditionalFormatting>
  <conditionalFormatting sqref="C5:D19">
    <cfRule type="expression" dxfId="20" priority="3">
      <formula>LEN(C5)&gt;14</formula>
    </cfRule>
  </conditionalFormatting>
  <conditionalFormatting sqref="E5:E19">
    <cfRule type="expression" dxfId="19" priority="4">
      <formula>LEN($E5)&gt;50</formula>
    </cfRule>
  </conditionalFormatting>
  <conditionalFormatting sqref="I5:I19">
    <cfRule type="expression" dxfId="18" priority="5">
      <formula>LEN($I5)&gt;25</formula>
    </cfRule>
  </conditionalFormatting>
  <conditionalFormatting sqref="J5:J19">
    <cfRule type="expression" dxfId="17" priority="6">
      <formula>LEN($J5)&gt;8</formula>
    </cfRule>
  </conditionalFormatting>
  <conditionalFormatting sqref="K5:K19">
    <cfRule type="expression" dxfId="1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Roman,bold"&amp;11Wastewater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sRUYSEtokkJfYiiG2dY8v5F/DjXF5jlM9/tkdK3L1+fKEXS87Uq4haoLJmJRYtAp40FeuMahBx0bhsmL2I7u7w==" saltValue="21TzKQzW0byio5IUdIZ7mw==" spinCount="100000" sheet="1" objects="1" scenarios="1" formatRows="0" insertRows="0" deleteRows="0"/>
  <mergeCells count="2">
    <mergeCell ref="A1:F1"/>
    <mergeCell ref="A20:F20"/>
  </mergeCells>
  <phoneticPr fontId="1" type="noConversion"/>
  <conditionalFormatting sqref="B5:B19">
    <cfRule type="expression" dxfId="14" priority="2">
      <formula>AND($B5&lt;&gt;"",ISNUMBER($B5)=FALSE)</formula>
    </cfRule>
  </conditionalFormatting>
  <conditionalFormatting sqref="C5:C19">
    <cfRule type="expression" dxfId="13" priority="4">
      <formula>AND($C5&lt;&gt;"",COUNTIF(OFFSET(UnitListStart,1,0,UnitListCount,1),$C5)=0)</formula>
    </cfRule>
  </conditionalFormatting>
  <conditionalFormatting sqref="D5:D19">
    <cfRule type="expression" dxfId="12" priority="5">
      <formula>LEN($D5)&gt;50</formula>
    </cfRule>
  </conditionalFormatting>
  <conditionalFormatting sqref="E5:E19">
    <cfRule type="expression" dxfId="10" priority="8">
      <formula>LEN($E5)&gt;36</formula>
    </cfRule>
  </conditionalFormatting>
  <conditionalFormatting sqref="F5:F19">
    <cfRule type="expression" dxfId="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Roman,bold"&amp;11Wastewater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EB6A-42C7-4A54-8148-BA0CFC52E82E}">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511</v>
      </c>
      <c r="B1" s="57"/>
      <c r="C1" s="57"/>
      <c r="D1" s="57"/>
      <c r="E1" s="57"/>
      <c r="F1" s="57"/>
      <c r="G1" s="57"/>
      <c r="H1" s="57"/>
    </row>
    <row r="2" spans="1:9" ht="14.25" customHeight="1" x14ac:dyDescent="0.2">
      <c r="A2" s="57" t="s">
        <v>512</v>
      </c>
      <c r="B2" s="57"/>
      <c r="C2" s="57"/>
      <c r="D2" s="57"/>
      <c r="E2" s="57"/>
      <c r="F2" s="57"/>
      <c r="G2" s="57"/>
      <c r="H2" s="57"/>
    </row>
    <row r="4" spans="1:9" ht="51" customHeight="1" x14ac:dyDescent="0.2">
      <c r="A4" s="9" t="s">
        <v>12</v>
      </c>
      <c r="B4" s="9" t="s">
        <v>477</v>
      </c>
      <c r="C4" s="9" t="s">
        <v>480</v>
      </c>
      <c r="D4" s="9" t="s">
        <v>483</v>
      </c>
      <c r="E4" s="9" t="s">
        <v>484</v>
      </c>
      <c r="F4" s="9" t="s">
        <v>485</v>
      </c>
      <c r="G4" s="9" t="s">
        <v>486</v>
      </c>
      <c r="H4" s="9" t="s">
        <v>487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vNSzqsVZXRCmnMPvSiMwEVUDmMruNo1vYyA7dDWjmsDY/KSgHc5WY6YyAVWGhs0YnMypGTFKAQWOXnIU9ZK6Pw==" saltValue="YHHHpaZgk3/kQWtM8TdScQ=="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E5:E14">
    <cfRule type="expression" dxfId="5" priority="4">
      <formula>LEN(E5)&gt;10</formula>
    </cfRule>
  </conditionalFormatting>
  <conditionalFormatting sqref="H5:H14">
    <cfRule type="expression" dxfId="4" priority="5">
      <formula>LEN(H5)&gt;10</formula>
    </cfRule>
  </conditionalFormatting>
  <dataValidations count="4">
    <dataValidation type="list" allowBlank="1" showErrorMessage="1" error="The selection is not valid" prompt="Select from the dropdown list" sqref="A5:A14" xr:uid="{C11C59FA-25AA-422F-9E77-C2010BBD3B15}">
      <formula1>OFFSET(UnitListStart,1,0,UnitListCount,1)</formula1>
    </dataValidation>
    <dataValidation type="textLength" operator="lessThanOrEqual" allowBlank="1" showErrorMessage="1" error="The response must be 15 characters or less" prompt="Enter the SOP Index No." sqref="B5:B14" xr:uid="{56376B8F-C841-4CA6-9E15-1E8FB2F00BC9}">
      <formula1>15</formula1>
    </dataValidation>
    <dataValidation type="textLength" operator="lessThanOrEqual" allowBlank="1" showErrorMessage="1" error="The response must be 10 characters or less" prompt="Enter the ACR ID No." sqref="E5:E14" xr:uid="{E466AC62-AD41-495E-A992-A5961FB060DF}">
      <formula1>10</formula1>
    </dataValidation>
    <dataValidation type="textLength" operator="lessThanOrEqual" allowBlank="1" showErrorMessage="1" error="The response must be 10 characters or less" prompt="Enter the Safety Hazard Exemption ID No." sqref="H5:H14" xr:uid="{D0F4FF97-51E6-408F-83E0-C288D2D47001}">
      <formula1>10</formula1>
    </dataValidation>
  </dataValidations>
  <hyperlinks>
    <hyperlink ref="A15" location="'Table of Contents'!A1" display="Go to the Table of Contents" xr:uid="{262D0E34-496F-477C-AA43-B0A0C4D3F0FC}"/>
  </hyperlinks>
  <pageMargins left="0.5" right="0.5" top="1.35" bottom="0.5" header="0.5" footer="0.5"/>
  <pageSetup orientation="landscape" r:id="rId1"/>
  <headerFooter>
    <oddHeader>&amp;C&amp;"Times New Roman,bold"&amp;11Wastewater Unit Attributes_x000D_Form OP-UA19_x000D_Federal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6ACED164-9E08-40B7-AACE-40920C1A4BC5}">
            <xm:f>AND(C5&lt;&gt;"",COUNTIF(OFFSET(Picklist_UAcodes!C$10,1,0,Picklist_UAcodes!C$4,1),C5)=0)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7D8130E-C4FF-4842-9E4B-CE0024D1923D}">
          <x14:formula1>
            <xm:f>OFFSET(Picklist_UAcodes!C$10,1,0,Picklist_UAcodes!C$4,1)</xm:f>
          </x14:formula1>
          <xm:sqref>F5:G14 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C197B-A47B-44AB-9892-30CD23A99740}">
  <sheetPr codeName="Sheet3"/>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514</v>
      </c>
      <c r="B1" s="57"/>
      <c r="C1" s="57"/>
      <c r="D1" s="57"/>
      <c r="E1" s="57"/>
      <c r="F1" s="57"/>
      <c r="G1" s="57"/>
    </row>
    <row r="2" spans="1:8" ht="14.25" customHeight="1" x14ac:dyDescent="0.2">
      <c r="A2" s="57" t="s">
        <v>512</v>
      </c>
      <c r="B2" s="57"/>
      <c r="C2" s="57"/>
      <c r="D2" s="57"/>
      <c r="E2" s="57"/>
      <c r="F2" s="57"/>
      <c r="G2" s="57"/>
    </row>
    <row r="4" spans="1:8" ht="51" customHeight="1" x14ac:dyDescent="0.2">
      <c r="A4" s="9" t="s">
        <v>12</v>
      </c>
      <c r="B4" s="9" t="s">
        <v>477</v>
      </c>
      <c r="C4" s="9" t="s">
        <v>489</v>
      </c>
      <c r="D4" s="9" t="s">
        <v>494</v>
      </c>
      <c r="E4" s="9" t="s">
        <v>498</v>
      </c>
      <c r="F4" s="9" t="s">
        <v>506</v>
      </c>
      <c r="G4" s="9" t="s">
        <v>507</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44</v>
      </c>
      <c r="B15" s="56"/>
      <c r="C15" s="56"/>
      <c r="D15" s="56"/>
      <c r="E15" s="56"/>
      <c r="F15" s="56"/>
      <c r="G15" s="56"/>
    </row>
  </sheetData>
  <sheetProtection algorithmName="SHA-512" hashValue="XabEbd4gFiBaOVSOHVXbQ46K6sAEbWlH8vmUw/kRbnBQmOFEHTXlEbIgrul8BiHgU8EMLvGLjPwaksQ123cjdQ==" saltValue="qivZPDQYgIO+I0q4M1cdOg=="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LEN(F5)&gt;14</formula>
    </cfRule>
  </conditionalFormatting>
  <dataValidations count="3">
    <dataValidation type="list" allowBlank="1" showErrorMessage="1" error="The selection is not valid" prompt="Select from the dropdown list" sqref="A5:A14" xr:uid="{D5921530-2291-411F-B0E3-09E47A046702}">
      <formula1>OFFSET(UnitListStart,1,0,UnitListCount,1)</formula1>
    </dataValidation>
    <dataValidation type="textLength" operator="lessThanOrEqual" allowBlank="1" showErrorMessage="1" error="The response must be 15 characters or less" prompt="Enter the SOP Index No." sqref="B5:B14" xr:uid="{AF32BE6A-0DB3-4F40-A318-DF847620F300}">
      <formula1>15</formula1>
    </dataValidation>
    <dataValidation type="textLength" operator="lessThanOrEqual" allowBlank="1" showErrorMessage="1" error="The response must be 14 characters or less" prompt="Enter the Control Device ID No." sqref="F5:F14" xr:uid="{512F6554-55A0-48E1-A27E-462EC75DD621}">
      <formula1>14</formula1>
    </dataValidation>
  </dataValidations>
  <hyperlinks>
    <hyperlink ref="A15" location="'Table of Contents'!A1" display="Go to the Table of Contents" xr:uid="{96BDB0EC-4548-4DE9-8BF7-3544CA416406}"/>
  </hyperlinks>
  <pageMargins left="0.5" right="0.5" top="1.35" bottom="0.5" header="0.5" footer="0.5"/>
  <pageSetup orientation="landscape" r:id="rId1"/>
  <headerFooter>
    <oddHeader>&amp;C&amp;"Times New Roman,bold"&amp;11Wastewater Unit Attributes_x000D_Form OP-UA19_x000D_Federal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A49F5E41-957A-4945-9541-176678093A04}">
            <xm:f>AND(C5&lt;&gt;"",COUNTIF(OFFSET(Picklist_UAcodes!J$10,1,0,Picklist_UAcodes!J$4,1),C5)=0)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822D1AB-A7B2-4883-808A-454018B3E93C}">
          <x14:formula1>
            <xm:f>OFFSET(Picklist_UAcodes!J$10,1,0,Picklist_UAcodes!J$4,1)</xm:f>
          </x14:formula1>
          <xm:sqref>G5:G14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10034 - OP-UA19 - Wastewater Unit Attributes</dc:title>
  <dc:creator>TCEQ</dc:creator>
  <cp:keywords>UA19 12/00</cp:keywords>
  <cp:lastModifiedBy>Traci Spencer</cp:lastModifiedBy>
  <cp:lastPrinted>2024-05-08T14:58:09Z</cp:lastPrinted>
  <dcterms:created xsi:type="dcterms:W3CDTF">2021-12-07T15:36:18Z</dcterms:created>
  <dcterms:modified xsi:type="dcterms:W3CDTF">2025-06-26T17:34:02Z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UA19</vt:lpwstr>
  </property>
  <property fmtid="{D5CDD505-2E9C-101B-9397-08002B2CF9AE}" pid="3" name="Version Date">
    <vt:lpwstr>7/1/2025</vt:lpwstr>
  </property>
  <property fmtid="{D5CDD505-2E9C-101B-9397-08002B2CF9AE}" pid="4" name="Version Number">
    <vt:lpwstr>1.0</vt:lpwstr>
  </property>
</Properties>
</file>