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AB9B85A2-8EB5-4EE5-81EE-B5393541ABBF}" xr6:coauthVersionLast="47" xr6:coauthVersionMax="47" xr10:uidLastSave="{00000000-0000-0000-0000-000000000000}"/>
  <workbookProtection workbookAlgorithmName="SHA-512" workbookHashValue="6lH79CPVSOPethBedyRpxRcVhNNWI2/T0ByIge2CWj+k6dUyJPbLDGEgTo9+nagFXv82dk0LsUGGXC+V6eKddg==" workbookSaltValue="bh/iYiDjauadL+3jYtT0AA=="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9"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s>
  <externalReferences>
    <externalReference r:id="rId13"/>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D9" i="6"/>
  <c r="D8" i="6"/>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4"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<sst xmlns="http://schemas.openxmlformats.org/spreadsheetml/2006/main" count="657" uniqueCount="536">
  <si>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</si>
  <si>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</si>
  <si>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</si>
  <si>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</si>
  <si>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</si>
  <si>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</si>
  <si>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</si>
  <si>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</si>
  <si>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</si>
  <si>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</si>
  <si>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</si>
  <si>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</si>
  <si>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</si>
  <si>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</si>
  <si>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</si>
  <si>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</si>
  <si>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</si>
  <si>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</si>
  <si>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</si>
  <si>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</si>
  <si>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</si>
  <si>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</si>
  <si>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</si>
  <si>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</si>
  <si>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</si>
  <si>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</si>
  <si>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</si>
  <si>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</si>
  <si>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</si>
  <si>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</si>
  <si>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</si>
  <si>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</si>
  <si>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</si>
  <si>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</si>
  <si>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</si>
  <si>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</si>
  <si>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</si>
  <si>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</si>
  <si>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</si>
  <si>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</si>
  <si>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</si>
  <si>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</si>
  <si>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</si>
  <si>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</si>
  <si>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</si>
  <si>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</si>
  <si>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</si>
  <si>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</si>
  <si>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</si>
  <si>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</si>
  <si>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</si>
  <si>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</si>
  <si>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</si>
  <si>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</si>
  <si>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</si>
  <si>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</si>
  <si>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</si>
  <si>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</si>
  <si>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</si>
  <si>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</si>
  <si>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</si>
  <si>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</si>
  <si>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</si>
  <si>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</si>
  <si>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</si>
  <si>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</si>
  <si>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</si>
  <si>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</si>
  <si>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</si>
  <si>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</si>
  <si>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</si>
  <si>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</si>
  <si>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</si>
  <si>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</si>
  <si>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</si>
  <si>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</si>
  <si>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</si>
  <si>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</si>
  <si>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</si>
  <si>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</si>
  <si>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</si>
  <si>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</si>
  <si>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</si>
  <si>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</si>
  <si>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</si>
  <si>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</si>
  <si>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</si>
  <si>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</si>
  <si>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</si>
  <si>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</si>
  <si>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</si>
  <si>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</si>
  <si>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</si>
  <si>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</si>
  <si>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</si>
  <si>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</si>
  <si>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</si>
  <si>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</si>
  <si>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</si>
  <si>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</si>
  <si>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</si>
  <si>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</si>
  <si>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</si>
  <si>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</si>
  <si>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</si>
  <si>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</si>
  <si>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</si>
  <si>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</si>
  <si>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</si>
  <si>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</si>
  <si>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</si>
  <si>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</si>
  <si>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</si>
  <si>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</si>
  <si>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</si>
  <si>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</si>
  <si>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</si>
  <si>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</si>
  <si>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</si>
  <si>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</si>
  <si>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</si>
  <si>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</si>
  <si>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</si>
  <si>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</si>
  <si>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</si>
  <si>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</si>
  <si>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</si>
  <si>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</si>
  <si>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</si>
  <si>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</si>
  <si>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</si>
  <si>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</si>
  <si>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</si>
  <si>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</si>
  <si>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</si>
  <si>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</si>
  <si>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</si>
  <si>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</si>
  <si>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</si>
  <si>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</si>
  <si>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</si>
  <si>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</si>
  <si>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</si>
  <si>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</si>
  <si>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</si>
  <si>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</si>
  <si>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</si>
  <si>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</si>
  <si>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</si>
  <si>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</si>
  <si>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</si>
  <si>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</si>
  <si>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</si>
  <si>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</si>
  <si>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</si>
  <si>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</si>
  <si>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</si>
  <si>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</si>
  <si>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</si>
  <si>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</si>
  <si>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</si>
  <si>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</si>
  <si>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</si>
  <si>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</si>
  <si>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</si>
  <si>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</si>
  <si>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</si>
  <si>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</si>
  <si>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</si>
  <si>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</si>
  <si>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</si>
  <si>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</si>
  <si>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</si>
  <si>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</si>
  <si>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</si>
  <si>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</si>
  <si>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</si>
  <si>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</si>
  <si>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</si>
  <si>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</si>
  <si>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</si>
  <si>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</si>
  <si>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</si>
  <si>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</si>
  <si>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</si>
  <si>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</si>
  <si>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</si>
  <si>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</si>
  <si>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</si>
  <si>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</si>
  <si>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</si>
  <si>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</si>
  <si>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</si>
  <si>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</si>
  <si>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</si>
  <si>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</si>
  <si>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</si>
  <si>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</si>
  <si>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</si>
  <si>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</si>
  <si>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</si>
  <si>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</si>
  <si>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</si>
  <si>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</si>
  <si>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</si>
  <si>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</si>
  <si>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</si>
  <si>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</si>
  <si>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</si>
  <si>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</si>
  <si>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</si>
  <si>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</si>
  <si>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</si>
  <si>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</si>
  <si>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</si>
  <si>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</si>
  <si>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</si>
  <si>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</si>
  <si>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</si>
  <si>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</si>
  <si>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</si>
  <si>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</si>
  <si>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</si>
  <si>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</si>
  <si>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</si>
  <si>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</si>
  <si>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</si>
  <si>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</si>
  <si>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</si>
  <si>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</si>
  <si>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</si>
  <si>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</si>
  <si>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</si>
  <si>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</si>
  <si>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</si>
  <si>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</si>
  <si>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</si>
  <si>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</si>
  <si>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</si>
  <si>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</si>
  <si>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</si>
  <si>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</si>
  <si>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</si>
  <si>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</si>
  <si>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</si>
  <si>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</si>
  <si>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</si>
  <si>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</si>
  <si>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</si>
  <si>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</si>
  <si>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</si>
  <si>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</si>
  <si>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</si>
  <si>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</si>
  <si>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</si>
  <si>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</si>
  <si>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</si>
  <si>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</si>
  <si>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</si>
  <si>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</si>
  <si>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</si>
  <si>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</si>
  <si>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</si>
  <si>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</si>
  <si>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</si>
  <si>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</si>
  <si>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</si>
  <si>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</si>
  <si>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</si>
  <si>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</si>
  <si>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</si>
  <si>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</si>
  <si>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</si>
  <si>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</si>
  <si>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</si>
  <si>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</si>
  <si>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</si>
  <si>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</si>
  <si>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</si>
  <si>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</si>
  <si>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</si>
  <si>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</si>
  <si>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</si>
  <si>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</si>
  <si>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</si>
  <si>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</si>
  <si>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</si>
  <si>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</si>
  <si>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</si>
  <si>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</si>
  <si>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</si>
  <si>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</si>
  <si>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</si>
  <si>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</si>
  <si>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</si>
  <si>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</si>
  <si>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</si>
  <si>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</si>
  <si>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</si>
  <si>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</si>
  <si>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</si>
  <si>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</si>
  <si>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</si>
  <si>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</si>
  <si>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</si>
  <si>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</si>
  <si>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</si>
  <si>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</si>
  <si>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</si>
  <si>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</si>
  <si>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</si>
  <si>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</si>
  <si>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</si>
  <si>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</si>
  <si>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</si>
  <si>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</si>
  <si>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</si>
  <si>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</si>
  <si>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</si>
  <si>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</si>
  <si>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</si>
  <si>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</si>
  <si>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</si>
  <si>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</si>
  <si>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</si>
  <si>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</si>
  <si>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</si>
  <si>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</si>
  <si>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</si>
  <si>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</si>
  <si>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</si>
  <si>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</si>
  <si>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</si>
  <si>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</si>
  <si>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</si>
  <si>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</si>
  <si>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</si>
  <si>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</si>
  <si>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</si>
  <si>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</si>
  <si>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</si>
  <si>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</si>
  <si>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</si>
  <si>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</si>
  <si>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</si>
  <si>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</si>
  <si>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</si>
  <si>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</si>
  <si>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</si>
  <si>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</si>
  <si>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</si>
  <si>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</si>
  <si>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</si>
  <si>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</si>
  <si>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</si>
  <si>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</si>
  <si>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</si>
  <si>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</si>
  <si>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</si>
  <si>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</si>
  <si>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</si>
  <si>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</si>
  <si>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</si>
  <si>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</si>
  <si>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</si>
  <si>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</si>
  <si>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</si>
  <si>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</si>
  <si>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</si>
  <si>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</si>
  <si>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</si>
  <si>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</si>
  <si>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</si>
  <si>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</si>
  <si>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</si>
  <si>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</si>
  <si>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</si>
  <si>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</si>
  <si>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</si>
  <si>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</si>
  <si>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</si>
  <si>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</si>
  <si>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</si>
  <si>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</si>
  <si>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</si>
  <si>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</si>
  <si>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</si>
  <si>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</si>
  <si>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</si>
  <si>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</si>
  <si>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</si>
  <si>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</si>
  <si>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</si>
  <si>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</si>
  <si>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</si>
  <si>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</si>
  <si>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</si>
  <si>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</si>
  <si>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</si>
  <si>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</si>
  <si>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</si>
  <si>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</si>
  <si>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</si>
  <si>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</si>
  <si>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</si>
  <si>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</si>
  <si>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</si>
  <si>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</si>
  <si>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</si>
  <si>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</si>
  <si>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</si>
  <si>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</si>
  <si>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</si>
  <si>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</si>
  <si>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</si>
  <si>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</si>
  <si>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</si>
  <si>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</si>
  <si>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</si>
  <si>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</si>
  <si>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</si>
  <si>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</si>
  <si>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</si>
  <si>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</si>
  <si>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</si>
  <si>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</si>
  <si>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</si>
  <si>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</si>
  <si>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</si>
  <si>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</si>
  <si>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</si>
  <si>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</si>
  <si>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</si>
  <si>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</si>
  <si>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</si>
  <si>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</si>
  <si>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</si>
  <si>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</si>
  <si>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</si>
  <si>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</si>
  <si>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</si>
  <si>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</si>
  <si>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</si>
  <si>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</si>
  <si>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</si>
  <si>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</si>
  <si>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</si>
  <si>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</si>
  <si>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</si>
  <si>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</si>
  <si>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</si>
  <si>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</si>
  <si>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</si>
  <si>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</si>
  <si>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</si>
  <si>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</si>
  <si>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</si>
  <si>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</si>
  <si>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</si>
  <si>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</si>
  <si>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</si>
  <si>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</si>
  <si>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</si>
  <si>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</si>
  <si>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</si>
  <si>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</si>
  <si>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</si>
  <si>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</si>
  <si>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</si>
  <si>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</si>
  <si>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</si>
  <si>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</si>
  <si>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</si>
  <si>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</si>
  <si>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OP-UA27</t>
  </si>
  <si>
    <t>SOP Index No.(removed from paper form)</t>
  </si>
  <si>
    <t>Nitric Acid Manufacturing Attributes</t>
  </si>
  <si>
    <t>----</t>
  </si>
  <si>
    <t>(removed from paper form)</t>
  </si>
  <si>
    <t>NO</t>
  </si>
  <si>
    <t>YES</t>
  </si>
  <si>
    <t>Table 2</t>
  </si>
  <si>
    <t>SOP Index No.</t>
  </si>
  <si>
    <t>AEL ID No.</t>
  </si>
  <si>
    <t>Compliance Testing</t>
  </si>
  <si>
    <t>Monitoring System</t>
  </si>
  <si>
    <t>PEMS</t>
  </si>
  <si>
    <t>Table 3</t>
  </si>
  <si>
    <t>Construction/Modification Date</t>
  </si>
  <si>
    <t>11+</t>
  </si>
  <si>
    <t>71-</t>
  </si>
  <si>
    <t>71-11</t>
  </si>
  <si>
    <t>Table 4</t>
  </si>
  <si>
    <t>11-</t>
  </si>
  <si>
    <t>Process ID No.</t>
  </si>
  <si>
    <t>Page 1</t>
  </si>
  <si>
    <t>Page 2</t>
  </si>
  <si>
    <t>Page 3</t>
  </si>
  <si>
    <t>Page 4</t>
  </si>
  <si>
    <t>Form OP-UA27</t>
  </si>
  <si>
    <t>Alternate Emission Limitation (AEL)</t>
  </si>
  <si>
    <t>Table 1: Title 30 Texas Administrative Code Chapter 117 (30 TAC Chapter 117)</t>
  </si>
  <si>
    <t>Subchapter F, Division 3: Nitric Acid Manufacturing - General</t>
  </si>
  <si>
    <t>30 TAC Chapter 117, Subchapter F, Division 3: Nitric Acid Manufacturing - General</t>
  </si>
  <si>
    <t>Table 2: Title 30 Texas Administrative Code Chapter 117 (30 TAC Chapter 117)</t>
  </si>
  <si>
    <t>Subchapter F: Acid Manufacturing</t>
  </si>
  <si>
    <t>30 TAC Chapter 117, Subchapter F: Acid Manufacturing</t>
  </si>
  <si>
    <t>Table 3: Title 40 Code of Federal Regulations Part 60 (40 CFR Part 60)</t>
  </si>
  <si>
    <t>Subpart G: Standards of Performance for Nitric Acid Plants</t>
  </si>
  <si>
    <t>40 CFR Part 60, Subpart G: Standards of Performance for Nitric Acid Plants</t>
  </si>
  <si>
    <t>Table 4: Title 40 Code of Federal Regulations Part 60 (40 CFR Part 60)</t>
  </si>
  <si>
    <t>Subpart Ga: Standards of Performance for Nitric Acid Plants for Which Construction, Reconstruction, or Modification Commenced After October 14, 2011</t>
  </si>
  <si>
    <t>40 CFR Part 60, Subpart Ga: Standards of Performance for Nitric Acid Plants for Which Construction, Reconstruction, or Modification Commenced After October 14, 2011</t>
  </si>
  <si>
    <t>This table has been retired. Applicability determinations on other tables in this form may be necessary. Please see instructional notes under Table 2 in the form instructions for information on submitting attributes for nitric acid production units subject to 30 TAC Chapter 117, Nitric Acid Manufacturing - General.</t>
  </si>
  <si>
    <t>10036</t>
  </si>
  <si>
    <t>61v1.0</t>
  </si>
  <si>
    <t>TOP</t>
  </si>
  <si>
    <t>04/2014</t>
  </si>
  <si>
    <t>07/2025</t>
  </si>
  <si>
    <t>Process Name/Description</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</si>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</sst>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8">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0" fillId="0" borderId="0" xfId="0" applyAlignment="1">
      <alignment horizontal="left" vertical="center" wrapText="1"/>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5AA10897-B593-490C-BE09-4B008621C913}"/>
    <cellStyle name="Heading 2" xfId="15" builtinId="17" customBuiltin="1"/>
    <cellStyle name="Heading 3" xfId="17" builtinId="18" customBuiltin="1"/>
    <cellStyle name="Hyperlink" xfId="5" builtinId="8" customBuiltin="1"/>
    <cellStyle name="Hyperlink 2" xfId="20" xr:uid="{98DD9532-77A8-4CB1-8ED5-BDF622CB0D98}"/>
    <cellStyle name="Hyperlink 3" xfId="21" xr:uid="{8AFA8243-444E-4080-A75A-E9DFC63DE03E}"/>
    <cellStyle name="Named_Range" xfId="16" xr:uid="{EFC2D746-0F1F-4443-A9B2-B1C0677D23BB}"/>
    <cellStyle name="Normal" xfId="0" builtinId="0" customBuiltin="1"/>
    <cellStyle name="Normal 2" xfId="19" xr:uid="{B0E75888-7EF4-4015-98FD-A4D125471C07}"/>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3">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2"/>
      <tableStyleElement type="headerRow" dxfId="41"/>
      <tableStyleElement type="secondRowStripe" dxfId="40"/>
    </tableStyle>
    <tableStyle name="Table Style 1B" pivot="0" count="2" xr9:uid="{E2481E9C-331A-4AB9-B0F7-8E8089F263D8}">
      <tableStyleElement type="wholeTable" dxfId="39"/>
      <tableStyleElement type="headerRow" dxfId="38"/>
    </tableStyle>
    <tableStyle name="Table Style 2" pivot="0" count="3" xr9:uid="{00000000-0011-0000-FFFF-FFFF01000000}">
      <tableStyleElement type="wholeTable" dxfId="37"/>
      <tableStyleElement type="headerRow" dxfId="36"/>
      <tableStyleElement type="firstColumn" dxfId="35"/>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4"/>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3"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9" totalsRowShown="0" headerRowCellStyle="Form_Header_1">
  <autoFilter ref="A3:D9"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2"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31" dataCellStyle="Form_General">
      <calculatedColumnFormula>IF(COUNTIFS($L$4:OP_SUM[[#This Row],["Unit1"]],"?*",$L$4:OP_SUM[[#This Row],["Unit1"]],OP_SUM[[#This Row],["Unit1"]])=1,ROW(OP_SUM[[#This Row],["Unit1"]]),"")</calculatedColumnFormula>
    </tableColumn>
    <tableColumn id="15" xr3:uid="{00000000-0010-0000-0400-00000F000000}" name="&quot;Unit3&quot;" dataDxfId="30" dataCellStyle="Form_General">
      <calculatedColumnFormula>IFERROR(_xlfn.RANK.EQ(OP_SUM[[#This Row],["Unit2"]],OP_SUM["Unit2"],1),"")</calculatedColumnFormula>
    </tableColumn>
    <tableColumn id="12" xr3:uid="{00000000-0010-0000-0400-00000C000000}" name="&quot;Unit-Group&quot;" dataDxfId="29"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CEC7ED5-8BC9-4F9E-9388-EC3A21818FDA}" name="Table 2" displayName="Table_2" ref="A4:F14" totalsRowShown="0" headerRowCellStyle="Form_Header_1" dataCellStyle="Form_Text">
  <tableColumns count="6">
    <tableColumn id="1" xr3:uid="{6519CF32-D671-4657-90F0-B3A548126C59}" name="Process ID No." dataCellStyle="Form_Text"/>
    <tableColumn id="2" xr3:uid="{4A18E2B6-7430-4B1A-B522-BA92E98A3B79}" name="SOP Index No." dataCellStyle="Form_Text"/>
    <tableColumn id="3" xr3:uid="{4FCFB056-481F-4EFC-BA69-D65B41289C6B}" name="Alternate Emission Limitation (AEL)" dataCellStyle="Form_Text"/>
    <tableColumn id="4" xr3:uid="{8824A9A3-FC6E-4806-ABD3-60987E5BF9F1}" name="AEL ID No." dataCellStyle="Form_Text"/>
    <tableColumn id="5" xr3:uid="{008E9C8B-2BE8-47A9-8A49-DC82AB8BC54A}" name="Compliance Testing" dataCellStyle="Form_Text"/>
    <tableColumn id="6" xr3:uid="{F31BD664-A274-4685-986F-9A43056EE5B8}" name="Monitoring System"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A94B7A3-41B5-46EF-B04F-11541DDB9152}" name="Table 3" displayName="Table_3" ref="A4:C14" totalsRowShown="0" headerRowCellStyle="Form_Header_1" dataCellStyle="Form_Text">
  <tableColumns count="3">
    <tableColumn id="1" xr3:uid="{5ECA3569-2918-4CAB-B688-3098A14F4171}" name="Process ID No." dataCellStyle="Form_Text"/>
    <tableColumn id="2" xr3:uid="{AD0DCD5A-873E-4959-B214-24FA6E0BDA78}" name="SOP Index No." dataCellStyle="Form_Text"/>
    <tableColumn id="3" xr3:uid="{C6F82824-41F6-4444-9FDB-1AB19F042492}" name="Construction/Modification Date"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FF57B07-7680-46F6-B6EE-EB016C7CD794}" name="Table 4" displayName="Table_4" ref="A4:C14" totalsRowShown="0" headerRowCellStyle="Form_Header_1" dataCellStyle="Form_Text">
  <tableColumns count="3">
    <tableColumn id="1" xr3:uid="{7FF8A42F-EE7C-4C5A-AB41-0AADC71762F6}" name="Process ID No." dataCellStyle="Form_Text"/>
    <tableColumn id="2" xr3:uid="{370BFCD4-3FF8-46A0-A73C-0C0BB29F0B1E}" name="SOP Index No." dataCellStyle="Form_Text"/>
    <tableColumn id="3" xr3:uid="{A4913B38-8020-45D7-89D2-BA6F0DC01B10}" name="Construction/Modification Date"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L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2" width="20.83203125" customWidth="1"/>
    <col min="13" max="13" width="9.33203125" customWidth="1"/>
  </cols>
  <sheetData>
    <row r="1" spans="1:12" x14ac:dyDescent="0.2">
      <c r="A1" s="15" t="s">
        <v>76</v>
      </c>
    </row>
    <row r="4" spans="1:12" ht="13.5" x14ac:dyDescent="0.2">
      <c r="A4" s="18" t="s">
        <v>22</v>
      </c>
      <c r="B4">
        <f>COUNTA(B$11:B$111)</f>
        <v>1</v>
      </c>
      <c r="C4">
        <f t="shared" ref="C4:L4" si="0">COUNTA(C$11:C$111)</f>
        <v>2</v>
      </c>
      <c r="D4">
        <f t="shared" si="0"/>
        <v>1</v>
      </c>
      <c r="E4">
        <f t="shared" si="0"/>
        <v>2</v>
      </c>
      <c r="F4">
        <f t="shared" si="0"/>
        <v>1</v>
      </c>
      <c r="G4">
        <f t="shared" si="0"/>
        <v>2</v>
      </c>
      <c r="H4">
        <f t="shared" si="0"/>
        <v>2</v>
      </c>
      <c r="I4">
        <f t="shared" si="0"/>
        <v>1</v>
      </c>
      <c r="J4">
        <f t="shared" si="0"/>
        <v>3</v>
      </c>
      <c r="K4">
        <f t="shared" si="0"/>
        <v>1</v>
      </c>
      <c r="L4">
        <f t="shared" si="0"/>
        <v>2</v>
      </c>
    </row>
    <row r="5" spans="1:12" s="3" customFormat="1" x14ac:dyDescent="0.2">
      <c r="A5" s="16" t="s">
        <v>39</v>
      </c>
      <c r="B5" s="3" t="s">
        <v>474</v>
      </c>
      <c r="C5" s="3" t="s">
        <v>474</v>
      </c>
      <c r="D5" s="3" t="s">
        <v>474</v>
      </c>
      <c r="E5" s="3" t="s">
        <v>474</v>
      </c>
      <c r="F5" s="3" t="s">
        <v>474</v>
      </c>
      <c r="G5" s="3" t="s">
        <v>474</v>
      </c>
      <c r="H5" s="3" t="s">
        <v>474</v>
      </c>
      <c r="I5" s="3" t="s">
        <v>474</v>
      </c>
      <c r="J5" s="3" t="s">
        <v>474</v>
      </c>
      <c r="K5" s="3" t="s">
        <v>474</v>
      </c>
      <c r="L5" s="3" t="s">
        <v>474</v>
      </c>
    </row>
    <row r="6" spans="1:12" s="3" customFormat="1" x14ac:dyDescent="0.2">
      <c r="A6" s="16" t="s">
        <v>17</v>
      </c>
      <c r="B6" s="3" t="s">
        <v>198</v>
      </c>
      <c r="C6" s="3" t="s">
        <v>198</v>
      </c>
      <c r="D6" s="3" t="s">
        <v>199</v>
      </c>
      <c r="E6" s="3" t="s">
        <v>199</v>
      </c>
      <c r="F6" s="3" t="s">
        <v>199</v>
      </c>
      <c r="G6" s="3" t="s">
        <v>199</v>
      </c>
      <c r="H6" s="3" t="s">
        <v>199</v>
      </c>
      <c r="I6" s="3" t="s">
        <v>239</v>
      </c>
      <c r="J6" s="3" t="s">
        <v>239</v>
      </c>
      <c r="K6" s="3" t="s">
        <v>244</v>
      </c>
      <c r="L6" s="3" t="s">
        <v>244</v>
      </c>
    </row>
    <row r="7" spans="1:12" s="3" customFormat="1" x14ac:dyDescent="0.2">
      <c r="A7" s="16" t="s">
        <v>18</v>
      </c>
      <c r="B7" s="3" t="s">
        <v>84</v>
      </c>
      <c r="C7" s="3" t="s">
        <v>84</v>
      </c>
      <c r="D7" s="3" t="s">
        <v>481</v>
      </c>
      <c r="E7" s="3" t="s">
        <v>481</v>
      </c>
      <c r="F7" s="3" t="s">
        <v>481</v>
      </c>
      <c r="G7" s="3" t="s">
        <v>481</v>
      </c>
      <c r="H7" s="3" t="s">
        <v>481</v>
      </c>
      <c r="I7" s="3" t="s">
        <v>487</v>
      </c>
      <c r="J7" s="3" t="s">
        <v>487</v>
      </c>
      <c r="K7" s="3" t="s">
        <v>492</v>
      </c>
      <c r="L7" s="3" t="s">
        <v>492</v>
      </c>
    </row>
    <row r="8" spans="1:12" s="3" customFormat="1" x14ac:dyDescent="0.2">
      <c r="A8" s="16" t="s">
        <v>19</v>
      </c>
      <c r="B8" s="3">
        <v>1</v>
      </c>
      <c r="C8" s="3">
        <v>1</v>
      </c>
      <c r="D8" s="3">
        <v>2</v>
      </c>
      <c r="E8" s="3">
        <v>2</v>
      </c>
      <c r="F8" s="3">
        <v>2</v>
      </c>
      <c r="G8" s="3">
        <v>2</v>
      </c>
      <c r="H8" s="3">
        <v>2</v>
      </c>
      <c r="I8" s="3">
        <v>3</v>
      </c>
      <c r="J8" s="3">
        <v>3</v>
      </c>
      <c r="K8" s="3">
        <v>4</v>
      </c>
      <c r="L8" s="3">
        <v>4</v>
      </c>
    </row>
    <row r="9" spans="1:12" s="3" customFormat="1" x14ac:dyDescent="0.2">
      <c r="A9" s="16" t="s">
        <v>20</v>
      </c>
      <c r="B9" s="3">
        <v>1</v>
      </c>
      <c r="C9" s="3">
        <v>2</v>
      </c>
      <c r="D9" s="3">
        <v>1</v>
      </c>
      <c r="E9" s="3">
        <v>2</v>
      </c>
      <c r="F9" s="3">
        <v>3</v>
      </c>
      <c r="G9" s="3">
        <v>4</v>
      </c>
      <c r="H9" s="3">
        <v>5</v>
      </c>
      <c r="I9" s="3">
        <v>1</v>
      </c>
      <c r="J9" s="3">
        <v>2</v>
      </c>
      <c r="K9" s="3">
        <v>1</v>
      </c>
      <c r="L9" s="3">
        <v>2</v>
      </c>
    </row>
    <row r="10" spans="1:12" s="3" customFormat="1" x14ac:dyDescent="0.2">
      <c r="A10" s="16" t="s">
        <v>21</v>
      </c>
      <c r="B10" s="3" t="s">
        <v>475</v>
      </c>
      <c r="C10" s="3" t="s">
        <v>478</v>
      </c>
      <c r="D10" s="3" t="s">
        <v>482</v>
      </c>
      <c r="E10" s="3" t="s">
        <v>500</v>
      </c>
      <c r="F10" s="3" t="s">
        <v>483</v>
      </c>
      <c r="G10" s="3" t="s">
        <v>484</v>
      </c>
      <c r="H10" s="3" t="s">
        <v>485</v>
      </c>
      <c r="I10" s="3" t="s">
        <v>482</v>
      </c>
      <c r="J10" s="3" t="s">
        <v>488</v>
      </c>
      <c r="K10" s="3" t="s">
        <v>482</v>
      </c>
      <c r="L10" s="3" t="s">
        <v>488</v>
      </c>
    </row>
    <row r="11" spans="1:12" s="3" customFormat="1" x14ac:dyDescent="0.2">
      <c r="A11" s="16" t="s">
        <v>37</v>
      </c>
      <c r="B11" s="3" t="s">
        <v>477</v>
      </c>
      <c r="C11" s="3" t="s">
        <v>479</v>
      </c>
      <c r="D11" s="3" t="s">
        <v>477</v>
      </c>
      <c r="E11" s="3" t="s">
        <v>479</v>
      </c>
      <c r="F11" s="3" t="s">
        <v>477</v>
      </c>
      <c r="G11" s="3" t="s">
        <v>479</v>
      </c>
      <c r="H11" s="3" t="s">
        <v>67</v>
      </c>
      <c r="I11" s="3" t="s">
        <v>477</v>
      </c>
      <c r="J11" s="3" t="s">
        <v>489</v>
      </c>
      <c r="K11" s="3" t="s">
        <v>477</v>
      </c>
      <c r="L11" s="3" t="s">
        <v>489</v>
      </c>
    </row>
    <row r="12" spans="1:12" s="3" customFormat="1" x14ac:dyDescent="0.2">
      <c r="A12" s="17"/>
      <c r="C12" s="3" t="s">
        <v>480</v>
      </c>
      <c r="E12" s="3" t="s">
        <v>480</v>
      </c>
      <c r="G12" s="3" t="s">
        <v>480</v>
      </c>
      <c r="H12" s="3" t="s">
        <v>486</v>
      </c>
      <c r="J12" s="3" t="s">
        <v>490</v>
      </c>
      <c r="L12" s="3" t="s">
        <v>493</v>
      </c>
    </row>
    <row r="13" spans="1:12" s="3" customFormat="1" x14ac:dyDescent="0.2">
      <c r="A13" s="17"/>
      <c r="J13" s="3" t="s">
        <v>491</v>
      </c>
    </row>
    <row r="14" spans="1:12" s="3" customFormat="1" x14ac:dyDescent="0.2">
      <c r="A14" s="17"/>
    </row>
    <row r="15" spans="1:12" s="3" customFormat="1" x14ac:dyDescent="0.2">
      <c r="A15" s="17"/>
    </row>
    <row r="16" spans="1:12"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EjV4AsFw9iE8PiDkLZhimz9TH/CTHU/Wxox8YLhJcUjKS8Zbsq4UP0ipoMlhDB1/S5cLwMhUPmwsyi2wqlVuEQ==" saltValue="InKAjGCdE+HgBSgvLheVs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3BC81-B815-4B64-858E-5CF5E57CB6C5}">
  <sheetPr codeName="Sheet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6" t="s">
        <v>504</v>
      </c>
      <c r="B1" s="56"/>
      <c r="C1" s="56"/>
      <c r="D1" s="56"/>
      <c r="E1" s="56"/>
      <c r="F1" s="56"/>
    </row>
    <row r="2" spans="1:7" ht="14.25" customHeight="1" x14ac:dyDescent="0.2">
      <c r="A2" s="56" t="s">
        <v>505</v>
      </c>
      <c r="B2" s="56"/>
      <c r="C2" s="56"/>
      <c r="D2" s="56"/>
      <c r="E2" s="56"/>
      <c r="F2" s="56"/>
    </row>
    <row r="4" spans="1:7" ht="51" customHeight="1" x14ac:dyDescent="0.2">
      <c r="A4" s="9" t="s">
        <v>494</v>
      </c>
      <c r="B4" s="9" t="s">
        <v>482</v>
      </c>
      <c r="C4" s="9" t="s">
        <v>500</v>
      </c>
      <c r="D4" s="9" t="s">
        <v>483</v>
      </c>
      <c r="E4" s="9" t="s">
        <v>484</v>
      </c>
      <c r="F4" s="9" t="s">
        <v>485</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5" t="s">
        <v>42</v>
      </c>
      <c r="B15" s="55"/>
      <c r="C15" s="55"/>
      <c r="D15" s="55"/>
      <c r="E15" s="55"/>
      <c r="F15" s="55"/>
    </row>
  </sheetData>
  <sheetProtection algorithmName="SHA-512" hashValue="qbSAEZZwrA5Hd60X/36Y8po4mZlfYy+z7Z66Xot5E8RmibM0ad5IvlyySX5+55/tSBra5vqpdvRgj/oEElBklg==" saltValue="ceLPPsl5qBENuV2eseXWkw==" spinCount="100000" sheet="1" objects="1" scenarios="1" formatRows="0" insertRows="0" deleteRows="0"/>
  <mergeCells count="3">
    <mergeCell ref="A15:F15"/>
    <mergeCell ref="A1:F1"/>
    <mergeCell ref="A2:F2"/>
  </mergeCells>
  <conditionalFormatting sqref="A5:A14">
    <cfRule type="expression" dxfId="9" priority="1">
      <formula>AND($A5&lt;&gt;"",COUNTIF(OFFSET(UnitListStart,1,0,UnitListCount,1),$A5)=0)</formula>
    </cfRule>
  </conditionalFormatting>
  <conditionalFormatting sqref="B5:B14">
    <cfRule type="expression" dxfId="8" priority="3">
      <formula>LEN(B5)&gt;15</formula>
    </cfRule>
  </conditionalFormatting>
  <conditionalFormatting sqref="D5:D14">
    <cfRule type="expression" dxfId="6" priority="4">
      <formula>LEN(D5)&gt;10</formula>
    </cfRule>
  </conditionalFormatting>
  <dataValidations count="3">
    <dataValidation type="list" allowBlank="1" showErrorMessage="1" error="The selection is not valid" prompt="Select from the dropdown list" sqref="A5:A14" xr:uid="{DB6FDA75-1938-4AE7-B7E3-05BF1AF5928C}">
      <formula1>OFFSET(UnitListStart,1,0,UnitListCount,1)</formula1>
    </dataValidation>
    <dataValidation type="textLength" operator="lessThanOrEqual" allowBlank="1" showErrorMessage="1" error="The response must be 15 characters or less" prompt="Enter the SOP Index No." sqref="B5:B14" xr:uid="{903C8151-5DA1-41B3-83B4-2414727979FC}">
      <formula1>15</formula1>
    </dataValidation>
    <dataValidation type="textLength" operator="lessThanOrEqual" allowBlank="1" showErrorMessage="1" error="The response must be 10 characters or less" prompt="Enter the AEL ID No." sqref="D5:D14" xr:uid="{B34434CB-1D1F-4C35-AEDA-C699EFE8A160}">
      <formula1>10</formula1>
    </dataValidation>
  </dataValidations>
  <hyperlinks>
    <hyperlink ref="A15" location="'Table of Contents'!A1" display="Go to the Table of Contents" xr:uid="{4920FCC7-EEEC-48FF-B169-FB62396861F3}"/>
  </hyperlinks>
  <pageMargins left="0.5" right="0.5" top="1.35" bottom="0.5" header="0.5" footer="0.5"/>
  <pageSetup orientation="landscape" r:id="rId1"/>
  <headerFooter>
    <oddHeader>&amp;C&amp;"Times New Roman,bold"&amp;11Nitric Acid Manufacturing Attributes_x000D_Form OP-UA27_x000D_Federal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49639E3D-5756-47A6-9596-8812429F253E}">
            <xm:f>AND(C5&lt;&gt;"",COUNTIF(OFFSET(Picklist_UAcodes!E$10,1,0,Picklist_UAcodes!E$4,1),C5)=0)</xm:f>
            <x14:dxf>
              <font>
                <b/>
                <i val="0"/>
              </font>
              <fill>
                <patternFill>
                  <bgColor rgb="FFEBB8B7"/>
                </patternFill>
              </fill>
            </x14:dxf>
          </x14:cfRule>
          <xm:sqref>C5:C14 E5:F14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D0F174A-38BF-4404-A50A-18B1691164BE}">
          <x14:formula1>
            <xm:f>OFFSET(Picklist_UAcodes!E$10,1,0,Picklist_UAcodes!E$4,1)</xm:f>
          </x14:formula1>
          <xm:sqref>C5:C14 E5:F14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02A0C-5963-43B0-B91B-68F2DC0A6F72}">
  <sheetPr codeName="Sheet9"/>
  <dimension ref="A1:D15"/>
  <sheetViews>
    <sheetView showGridLines="0" zoomScaleNormal="100" workbookViewId="0">
      <selection sqref="A1:C1"/>
    </sheetView>
  </sheetViews>
  <sheetFormatPr defaultColWidth="0" defaultRowHeight="12.75" x14ac:dyDescent="0.2"/>
  <cols>
    <col min="1" max="2" width="15.83203125" customWidth="1"/>
    <col min="3" max="3" width="110.33203125" customWidth="1"/>
    <col min="4" max="4" width="5.83203125" customWidth="1"/>
  </cols>
  <sheetData>
    <row r="1" spans="1:4" ht="14.25" x14ac:dyDescent="0.2">
      <c r="A1" s="56" t="s">
        <v>507</v>
      </c>
      <c r="B1" s="56"/>
      <c r="C1" s="56"/>
    </row>
    <row r="2" spans="1:4" ht="14.25" customHeight="1" x14ac:dyDescent="0.2">
      <c r="A2" s="56" t="s">
        <v>508</v>
      </c>
      <c r="B2" s="56"/>
      <c r="C2" s="56"/>
    </row>
    <row r="4" spans="1:4" ht="51" customHeight="1" x14ac:dyDescent="0.2">
      <c r="A4" s="9" t="s">
        <v>494</v>
      </c>
      <c r="B4" s="9" t="s">
        <v>482</v>
      </c>
      <c r="C4" s="9" t="s">
        <v>488</v>
      </c>
    </row>
    <row r="5" spans="1:4" s="22" customFormat="1" x14ac:dyDescent="0.2">
      <c r="A5" s="1"/>
      <c r="B5" s="1"/>
      <c r="C5" s="1"/>
      <c r="D5" s="36"/>
    </row>
    <row r="6" spans="1:4" s="22" customFormat="1" x14ac:dyDescent="0.2">
      <c r="A6" s="1"/>
      <c r="B6" s="1"/>
      <c r="C6" s="1"/>
      <c r="D6" s="36"/>
    </row>
    <row r="7" spans="1:4" s="22" customFormat="1" x14ac:dyDescent="0.2">
      <c r="A7" s="1"/>
      <c r="B7" s="1"/>
      <c r="C7" s="1"/>
      <c r="D7" s="36"/>
    </row>
    <row r="8" spans="1:4" s="22" customFormat="1" x14ac:dyDescent="0.2">
      <c r="A8" s="1"/>
      <c r="B8" s="1"/>
      <c r="C8" s="1"/>
      <c r="D8" s="36"/>
    </row>
    <row r="9" spans="1:4" s="22" customFormat="1" x14ac:dyDescent="0.2">
      <c r="A9" s="1"/>
      <c r="B9" s="1"/>
      <c r="C9" s="1"/>
      <c r="D9" s="36"/>
    </row>
    <row r="10" spans="1:4" s="22" customFormat="1" x14ac:dyDescent="0.2">
      <c r="A10" s="1"/>
      <c r="B10" s="1"/>
      <c r="C10" s="1"/>
      <c r="D10" s="36"/>
    </row>
    <row r="11" spans="1:4" s="22" customFormat="1" x14ac:dyDescent="0.2">
      <c r="A11" s="1"/>
      <c r="B11" s="1"/>
      <c r="C11" s="1"/>
      <c r="D11" s="36"/>
    </row>
    <row r="12" spans="1:4" s="22" customFormat="1" x14ac:dyDescent="0.2">
      <c r="A12" s="1"/>
      <c r="B12" s="1"/>
      <c r="C12" s="1"/>
      <c r="D12" s="36"/>
    </row>
    <row r="13" spans="1:4" s="22" customFormat="1" x14ac:dyDescent="0.2">
      <c r="A13" s="1"/>
      <c r="B13" s="1"/>
      <c r="C13" s="1"/>
      <c r="D13" s="36"/>
    </row>
    <row r="14" spans="1:4" s="22" customFormat="1" x14ac:dyDescent="0.2">
      <c r="A14" s="1"/>
      <c r="B14" s="1"/>
      <c r="C14" s="1"/>
      <c r="D14" s="36"/>
    </row>
    <row r="15" spans="1:4" x14ac:dyDescent="0.2">
      <c r="A15" s="55" t="s">
        <v>42</v>
      </c>
      <c r="B15" s="55"/>
      <c r="C15" s="55"/>
    </row>
  </sheetData>
  <sheetProtection algorithmName="SHA-512" hashValue="V1ghmQmhA82C94TstGT/FOPBd2gRG0RkmlV1+x6q05rywIwrMAdmAOZbB8boxFqsZUCWrMcONK1yBjHzQk0oog==" saltValue="a9tPIqFT3V5xsrf/76rQFw==" spinCount="100000" sheet="1" objects="1" scenarios="1" formatRows="0" insertRows="0" deleteRows="0"/>
  <mergeCells count="3">
    <mergeCell ref="A15:C15"/>
    <mergeCell ref="A1:C1"/>
    <mergeCell ref="A2:C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25674FFC-3B91-4449-8729-409722B20995}">
      <formula1>OFFSET(UnitListStart,1,0,UnitListCount,1)</formula1>
    </dataValidation>
    <dataValidation type="textLength" operator="lessThanOrEqual" allowBlank="1" showErrorMessage="1" error="The response must be 15 characters or less" prompt="Enter the SOP Index No." sqref="B5:B14" xr:uid="{3078067B-5FC2-4EE7-86C9-9A2B2B76FF31}">
      <formula1>15</formula1>
    </dataValidation>
  </dataValidations>
  <hyperlinks>
    <hyperlink ref="A15" location="'Table of Contents'!A1" display="Go to the Table of Contents" xr:uid="{29CA6F76-C53C-4E4F-A654-A3857A57EEB7}"/>
  </hyperlinks>
  <pageMargins left="0.5" right="0.5" top="1.35" bottom="0.5" header="0.5" footer="0.5"/>
  <pageSetup orientation="landscape" r:id="rId1"/>
  <headerFooter>
    <oddHeader>&amp;C&amp;"Times New Roman,bold"&amp;11Nitric Acid Manufacturing Attributes_x000D_Form OP-UA27_x000D_Federal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5DB3384F-4ACD-433A-8D24-532A510080A6}">
            <xm:f>AND(C5&lt;&gt;"",COUNTIF(OFFSET(Picklist_UAcodes!J$10,1,0,Picklist_UAcodes!J$4,1),C5)=0)</xm:f>
            <x14:dxf>
              <font>
                <b/>
                <i val="0"/>
              </font>
              <fill>
                <patternFill>
                  <bgColor rgb="FFEBB8B7"/>
                </patternFill>
              </fill>
            </x14:dxf>
          </x14:cfRule>
          <xm:sqref>C5:C14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FBEE6A7-7B14-4403-A5CD-F327DCB8FD7B}">
          <x14:formula1>
            <xm:f>OFFSET(Picklist_UAcodes!J$10,1,0,Picklist_UAcodes!J$4,1)</xm:f>
          </x14:formula1>
          <xm:sqref>C5:C14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B750-DB76-4455-AE89-A0E228E93998}">
  <sheetPr codeName="Sheet10"/>
  <dimension ref="A1:D15"/>
  <sheetViews>
    <sheetView showGridLines="0" zoomScaleNormal="100" workbookViewId="0">
      <selection sqref="A1:C1"/>
    </sheetView>
  </sheetViews>
  <sheetFormatPr defaultColWidth="0" defaultRowHeight="12.75" x14ac:dyDescent="0.2"/>
  <cols>
    <col min="1" max="2" width="15.83203125" customWidth="1"/>
    <col min="3" max="3" width="110.33203125" customWidth="1"/>
    <col min="4" max="4" width="5.83203125" customWidth="1"/>
  </cols>
  <sheetData>
    <row r="1" spans="1:4" ht="14.25" x14ac:dyDescent="0.2">
      <c r="A1" s="56" t="s">
        <v>510</v>
      </c>
      <c r="B1" s="56"/>
      <c r="C1" s="56"/>
    </row>
    <row r="2" spans="1:4" ht="28.5" customHeight="1" x14ac:dyDescent="0.2">
      <c r="A2" s="56" t="s">
        <v>511</v>
      </c>
      <c r="B2" s="56"/>
      <c r="C2" s="56"/>
    </row>
    <row r="4" spans="1:4" ht="51" customHeight="1" x14ac:dyDescent="0.2">
      <c r="A4" s="9" t="s">
        <v>494</v>
      </c>
      <c r="B4" s="9" t="s">
        <v>482</v>
      </c>
      <c r="C4" s="9" t="s">
        <v>488</v>
      </c>
    </row>
    <row r="5" spans="1:4" s="22" customFormat="1" x14ac:dyDescent="0.2">
      <c r="A5" s="1"/>
      <c r="B5" s="1"/>
      <c r="C5" s="1"/>
      <c r="D5" s="36"/>
    </row>
    <row r="6" spans="1:4" s="22" customFormat="1" x14ac:dyDescent="0.2">
      <c r="A6" s="1"/>
      <c r="B6" s="1"/>
      <c r="C6" s="1"/>
      <c r="D6" s="36"/>
    </row>
    <row r="7" spans="1:4" s="22" customFormat="1" x14ac:dyDescent="0.2">
      <c r="A7" s="1"/>
      <c r="B7" s="1"/>
      <c r="C7" s="1"/>
      <c r="D7" s="36"/>
    </row>
    <row r="8" spans="1:4" s="22" customFormat="1" x14ac:dyDescent="0.2">
      <c r="A8" s="1"/>
      <c r="B8" s="1"/>
      <c r="C8" s="1"/>
      <c r="D8" s="36"/>
    </row>
    <row r="9" spans="1:4" s="22" customFormat="1" x14ac:dyDescent="0.2">
      <c r="A9" s="1"/>
      <c r="B9" s="1"/>
      <c r="C9" s="1"/>
      <c r="D9" s="36"/>
    </row>
    <row r="10" spans="1:4" s="22" customFormat="1" x14ac:dyDescent="0.2">
      <c r="A10" s="1"/>
      <c r="B10" s="1"/>
      <c r="C10" s="1"/>
      <c r="D10" s="36"/>
    </row>
    <row r="11" spans="1:4" s="22" customFormat="1" x14ac:dyDescent="0.2">
      <c r="A11" s="1"/>
      <c r="B11" s="1"/>
      <c r="C11" s="1"/>
      <c r="D11" s="36"/>
    </row>
    <row r="12" spans="1:4" s="22" customFormat="1" x14ac:dyDescent="0.2">
      <c r="A12" s="1"/>
      <c r="B12" s="1"/>
      <c r="C12" s="1"/>
      <c r="D12" s="36"/>
    </row>
    <row r="13" spans="1:4" s="22" customFormat="1" x14ac:dyDescent="0.2">
      <c r="A13" s="1"/>
      <c r="B13" s="1"/>
      <c r="C13" s="1"/>
      <c r="D13" s="36"/>
    </row>
    <row r="14" spans="1:4" s="22" customFormat="1" x14ac:dyDescent="0.2">
      <c r="A14" s="1"/>
      <c r="B14" s="1"/>
      <c r="C14" s="1"/>
      <c r="D14" s="36"/>
    </row>
    <row r="15" spans="1:4" x14ac:dyDescent="0.2">
      <c r="A15" s="55" t="s">
        <v>42</v>
      </c>
      <c r="B15" s="55"/>
      <c r="C15" s="55"/>
    </row>
  </sheetData>
  <sheetProtection algorithmName="SHA-512" hashValue="Mou/HXxQm0rVGTy4QsH8PV6oZWZOH8hefTz1pP2EcuZ6O0/8tz8nvfXOlBuLZVikDAsBOKKXjyfjvLebmt/Xhg==" saltValue="bKXcoZduYIIS8D3/UnRWCQ==" spinCount="100000" sheet="1" objects="1" scenarios="1" formatRows="0" insertRows="0" deleteRows="0"/>
  <mergeCells count="3">
    <mergeCell ref="A15:C15"/>
    <mergeCell ref="A1:C1"/>
    <mergeCell ref="A2:C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71ED2581-D2FE-48E1-B2C0-AE22ECCBF952}">
      <formula1>OFFSET(UnitListStart,1,0,UnitListCount,1)</formula1>
    </dataValidation>
    <dataValidation type="textLength" operator="lessThanOrEqual" allowBlank="1" showErrorMessage="1" error="The response must be 15 characters or less" prompt="Enter the SOP Index No." sqref="B5:B14" xr:uid="{6BDAEF76-872A-46ED-866D-3B9ACD85403E}">
      <formula1>15</formula1>
    </dataValidation>
  </dataValidations>
  <hyperlinks>
    <hyperlink ref="A15" location="'Table of Contents'!A1" display="Go to the Table of Contents" xr:uid="{5724096E-F2A0-42B3-978F-C2EC1B1FD148}"/>
  </hyperlinks>
  <pageMargins left="0.5" right="0.5" top="1.35" bottom="0.5" header="0.5" footer="0.5"/>
  <pageSetup orientation="landscape" r:id="rId1"/>
  <headerFooter>
    <oddHeader>&amp;C&amp;"Times New Roman,bold"&amp;11Nitric Acid Manufacturing Attributes_x000D_Form OP-UA27_x000D_Federal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7B2A9A0C-FB53-4BC9-9549-B2E3AA2EFFC6}">
            <xm:f>AND(C5&lt;&gt;"",COUNTIF(OFFSET(Picklist_UAcodes!L$10,1,0,Picklist_UAcodes!L$4,1),C5)=0)</xm:f>
            <x14:dxf>
              <font>
                <b/>
                <i val="0"/>
              </font>
              <fill>
                <patternFill>
                  <bgColor rgb="FFEBB8B7"/>
                </patternFill>
              </fill>
            </x14:dxf>
          </x14:cfRule>
          <xm:sqref>C5:C14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53BDE71-DBA7-4AEF-86AB-67BEAADF9C35}">
          <x14:formula1>
            <xm:f>OFFSET(Picklist_UAcodes!L$10,1,0,Picklist_UAcodes!L$4,1)</xm:f>
          </x14:formula1>
          <xm:sqref>C5:C14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t="s">
        <v>516</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vfoa5kTxzA4jhLBN/pSscwoloD+CN27aCwENORsWf6uTdq7Sf6/sKfYc0q+PDEzgKIqn074biclwGtKD1I7CQg==" saltValue="2K2tlKu2e8oAt6EEcLA1K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6" t="s">
        <v>86</v>
      </c>
      <c r="B1" s="56"/>
      <c r="C1" s="56"/>
      <c r="D1" s="56"/>
      <c r="E1" s="56"/>
      <c r="F1" s="56"/>
      <c r="G1" s="56"/>
      <c r="H1" s="56"/>
      <c r="I1" s="56"/>
      <c r="J1" s="56"/>
      <c r="K1" s="56"/>
      <c r="L1" s="56"/>
      <c r="M1" s="56"/>
    </row>
    <row r="2" spans="1:13" ht="14.25" x14ac:dyDescent="0.2">
      <c r="A2" s="56" t="s">
        <v>87</v>
      </c>
      <c r="B2" s="56"/>
      <c r="C2" s="56"/>
      <c r="D2" s="56"/>
      <c r="E2" s="56"/>
      <c r="F2" s="56"/>
      <c r="G2" s="56"/>
      <c r="H2" s="56"/>
      <c r="I2" s="56"/>
      <c r="J2" s="56"/>
      <c r="K2" s="56"/>
      <c r="L2" s="56"/>
      <c r="M2" s="56"/>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5" t="s">
        <v>42</v>
      </c>
      <c r="B15" s="55"/>
      <c r="C15" s="55"/>
      <c r="D15" s="55"/>
      <c r="E15" s="55"/>
      <c r="F15" s="55"/>
      <c r="G15" s="55"/>
      <c r="H15" s="55"/>
      <c r="I15" s="55"/>
      <c r="J15" s="55"/>
      <c r="K15" s="55"/>
      <c r="L15" s="55"/>
      <c r="M15" s="55"/>
    </row>
  </sheetData>
  <sheetProtection algorithmName="SHA-512" hashValue="zYtfThpmjhg0aeFVT+ZEvjw0mAGdID8zW9qKyskEycT47JF4/p9J6dAoJ6kdAqR4QoFV5gB9/+ys9L2lB8jKpQ==" saltValue="75balsBHdntSB1bePao00Q==" spinCount="100000" sheet="1" objects="1" scenarios="1" formatRows="0" insertRows="0" deleteRows="0"/>
  <mergeCells count="3">
    <mergeCell ref="A15:M15"/>
    <mergeCell ref="A1:M1"/>
    <mergeCell ref="A2:M2"/>
  </mergeCells>
  <phoneticPr fontId="1" type="noConversion"/>
  <conditionalFormatting sqref="A5:A14">
    <cfRule type="expression" dxfId="28"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Roman,bold"&amp;11Nitric Acid Manufacturing Attributes_x000D_Form OP-UA27_x000D_Federal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52186-656C-4D6B-908C-BC54FBD885B7}">
  <sheetPr codeName="Sheet5"/>
  <dimension ref="A1:B28"/>
  <sheetViews>
    <sheetView showGridLines="0" tabSelected="1" zoomScaleNormal="100" workbookViewId="0"/>
  </sheetViews>
  <sheetFormatPr defaultColWidth="0" defaultRowHeight="12.75" zeroHeight="1" x14ac:dyDescent="0.2"/>
  <cols>
    <col min="1" max="1" width="106.83203125" style="54" customWidth="1"/>
    <col min="2" max="2" width="5.83203125" style="38" customWidth="1"/>
    <col min="3" max="16384" width="9.33203125" style="38" hidden="1"/>
  </cols>
  <sheetData>
    <row r="1" spans="1:1" x14ac:dyDescent="0.2">
      <c r="A1" s="37" t="s">
        <v>472</v>
      </c>
    </row>
    <row r="2" spans="1:1" x14ac:dyDescent="0.2">
      <c r="A2" s="37" t="s">
        <v>0</v>
      </c>
    </row>
    <row r="3" spans="1:1" x14ac:dyDescent="0.2">
      <c r="A3" s="37" t="s">
        <v>38</v>
      </c>
    </row>
    <row r="4" spans="1:1" ht="20.100000000000001" customHeight="1" x14ac:dyDescent="0.2">
      <c r="A4" s="39"/>
    </row>
    <row r="5" spans="1:1" ht="18" customHeight="1" x14ac:dyDescent="0.2">
      <c r="A5" s="40" t="s">
        <v>473</v>
      </c>
    </row>
    <row r="6" spans="1:1" ht="365.1" customHeight="1" x14ac:dyDescent="0.2">
      <c r="A6" s="41" t="s">
        <v>520</v>
      </c>
    </row>
    <row r="7" spans="1:1" ht="18" customHeight="1" x14ac:dyDescent="0.2">
      <c r="A7" s="40" t="s">
        <v>100</v>
      </c>
    </row>
    <row r="8" spans="1:1" s="43" customFormat="1" ht="15" customHeight="1" x14ac:dyDescent="0.2">
      <c r="A8" s="42" t="s">
        <v>10</v>
      </c>
    </row>
    <row r="9" spans="1:1" ht="117.95" customHeight="1" x14ac:dyDescent="0.2">
      <c r="A9" s="44" t="s">
        <v>521</v>
      </c>
    </row>
    <row r="10" spans="1:1" ht="15" customHeight="1" x14ac:dyDescent="0.2">
      <c r="A10" s="45" t="s">
        <v>11</v>
      </c>
    </row>
    <row r="11" spans="1:1" ht="210" customHeight="1" x14ac:dyDescent="0.2">
      <c r="A11" s="44" t="s">
        <v>522</v>
      </c>
    </row>
    <row r="12" spans="1:1" ht="15" customHeight="1" x14ac:dyDescent="0.2">
      <c r="A12" s="45" t="s">
        <v>90</v>
      </c>
    </row>
    <row r="13" spans="1:1" ht="57.95" customHeight="1" x14ac:dyDescent="0.2">
      <c r="A13" s="44" t="s">
        <v>523</v>
      </c>
    </row>
    <row r="14" spans="1:1" ht="15" customHeight="1" x14ac:dyDescent="0.2">
      <c r="A14" s="45" t="s">
        <v>33</v>
      </c>
    </row>
    <row r="15" spans="1:1" ht="110.1" customHeight="1" x14ac:dyDescent="0.2">
      <c r="A15" s="44" t="s">
        <v>524</v>
      </c>
    </row>
    <row r="16" spans="1:1" ht="15" customHeight="1" x14ac:dyDescent="0.2">
      <c r="A16" s="45" t="s">
        <v>525</v>
      </c>
    </row>
    <row r="17" spans="1:1" ht="204.95" customHeight="1" x14ac:dyDescent="0.2">
      <c r="A17" s="44" t="s">
        <v>526</v>
      </c>
    </row>
    <row r="18" spans="1:1" s="47" customFormat="1" ht="18" customHeight="1" x14ac:dyDescent="0.2">
      <c r="A18" s="46" t="s">
        <v>527</v>
      </c>
    </row>
    <row r="19" spans="1:1" ht="18" customHeight="1" x14ac:dyDescent="0.2">
      <c r="A19" s="44" t="s">
        <v>528</v>
      </c>
    </row>
    <row r="20" spans="1:1" s="49" customFormat="1" ht="18" customHeight="1" x14ac:dyDescent="0.2">
      <c r="A20" s="48" t="s">
        <v>529</v>
      </c>
    </row>
    <row r="21" spans="1:1" ht="18" customHeight="1" x14ac:dyDescent="0.2">
      <c r="A21" s="50" t="s">
        <v>81</v>
      </c>
    </row>
    <row r="22" spans="1:1" ht="18" customHeight="1" x14ac:dyDescent="0.2">
      <c r="A22" s="51" t="s">
        <v>530</v>
      </c>
    </row>
    <row r="23" spans="1:1" s="49" customFormat="1" ht="18" customHeight="1" x14ac:dyDescent="0.2">
      <c r="A23" s="52" t="s">
        <v>531</v>
      </c>
    </row>
    <row r="24" spans="1:1" ht="18" customHeight="1" x14ac:dyDescent="0.2">
      <c r="A24" s="53" t="s">
        <v>532</v>
      </c>
    </row>
    <row r="25" spans="1:1" s="49" customFormat="1" ht="18" customHeight="1" x14ac:dyDescent="0.2">
      <c r="A25" s="52" t="s">
        <v>533</v>
      </c>
    </row>
    <row r="26" spans="1:1" ht="18" customHeight="1" x14ac:dyDescent="0.2">
      <c r="A26" s="53" t="s">
        <v>534</v>
      </c>
    </row>
    <row r="27" spans="1:1" s="49" customFormat="1" ht="18" customHeight="1" x14ac:dyDescent="0.2">
      <c r="A27" s="48" t="s">
        <v>535</v>
      </c>
    </row>
    <row r="28" spans="1:1" x14ac:dyDescent="0.2"/>
  </sheetData>
  <sheetProtection algorithmName="SHA-512" hashValue="WtdsE7oz+TxjM2mMTaEsxQ2uVfY3WKNBnbPTGjepW/QOQD/i9M1T7ezIxPgr4O7axJpAg+aDJpqfJ0OjljjDeA==" saltValue="R64gv1ei/CLauakEDrrXKA==" spinCount="100000" sheet="1" objects="1" scenarios="1" formatRows="0" insertRows="0" deleteRows="0"/>
  <hyperlinks>
    <hyperlink ref="A20" r:id="rId1" xr:uid="{C555C45D-AC77-4CDD-95AB-903D135E0513}"/>
    <hyperlink ref="A8" location="'General Information'!A1" display="General Information" xr:uid="{EAF17C77-3B57-4648-91AC-B086D624AE56}"/>
    <hyperlink ref="A10" location="'Table of Contents'!A1" display="Table of Contents" xr:uid="{A538E8F3-9DED-4EA2-B651-AD37D3DD1308}"/>
    <hyperlink ref="A14" location="'OP-REQ2'!A1" display="OP-REQ2" xr:uid="{464A49D0-DED5-4130-A356-15A6F7B8CB94}"/>
    <hyperlink ref="A12" location="'OP-SUM Table 1'!A1" display="OP-SUM Table 1" xr:uid="{3A622E18-FA6D-42AA-BB81-73F8F3363EC5}"/>
    <hyperlink ref="A16" location="'Page 1'!A1" display="Pages begin with Page 1:" xr:uid="{83207A6D-8519-45B5-B5BF-A8BEB4236048}"/>
    <hyperlink ref="A18" r:id="rId2" xr:uid="{B370A2A9-6122-4E54-87AD-7A4C8310503C}"/>
    <hyperlink ref="A27" r:id="rId3" xr:uid="{54666135-47D3-4542-AA00-82FD6179BFB1}"/>
    <hyperlink ref="A25" r:id="rId4" xr:uid="{DC938595-0303-45CF-93BA-1CC4D1EB5C09}"/>
    <hyperlink ref="A23" r:id="rId5" xr:uid="{397B243B-ECEA-4C38-9E0E-1618F2D6A630}"/>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7" t="s">
        <v>476</v>
      </c>
      <c r="B1" s="57"/>
    </row>
    <row r="2" spans="1:2" ht="14.25" x14ac:dyDescent="0.2">
      <c r="A2" s="57" t="s">
        <v>499</v>
      </c>
      <c r="B2" s="57"/>
    </row>
    <row r="3" spans="1:2" ht="14.25" x14ac:dyDescent="0.2">
      <c r="A3" s="57" t="s">
        <v>0</v>
      </c>
      <c r="B3" s="57"/>
    </row>
    <row r="4" spans="1:2" ht="14.25" x14ac:dyDescent="0.2">
      <c r="A4" s="57" t="s">
        <v>38</v>
      </c>
      <c r="B4" s="57"/>
    </row>
    <row r="5" spans="1:2" ht="14.25" x14ac:dyDescent="0.2">
      <c r="A5" s="56"/>
      <c r="B5" s="56"/>
    </row>
    <row r="6" spans="1:2" ht="14.25" x14ac:dyDescent="0.2">
      <c r="A6" s="56" t="s">
        <v>10</v>
      </c>
      <c r="B6" s="56"/>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517</v>
      </c>
    </row>
    <row r="20" spans="1:2" ht="18" customHeight="1" x14ac:dyDescent="0.2">
      <c r="A20" s="2" t="s">
        <v>77</v>
      </c>
      <c r="B20" s="13" t="s">
        <v>514</v>
      </c>
    </row>
    <row r="21" spans="1:2" ht="18" customHeight="1" x14ac:dyDescent="0.2">
      <c r="A21" s="2" t="s">
        <v>88</v>
      </c>
      <c r="B21" s="13" t="s">
        <v>515</v>
      </c>
    </row>
    <row r="22" spans="1:2" ht="18" customHeight="1" x14ac:dyDescent="0.2">
      <c r="A22" s="2" t="s">
        <v>89</v>
      </c>
      <c r="B22" s="13" t="s">
        <v>518</v>
      </c>
    </row>
    <row r="23" spans="1:2" ht="35.1" customHeight="1" x14ac:dyDescent="0.2">
      <c r="A23" s="2"/>
      <c r="B23" s="13" t="s">
        <v>79</v>
      </c>
    </row>
    <row r="24" spans="1:2" ht="15" customHeight="1" x14ac:dyDescent="0.2"/>
  </sheetData>
  <sheetProtection algorithmName="SHA-512" hashValue="FVoXIxZsEHmCJgMQtBksMoI096463lXeQMzG9Hw4fSBFu/A2vwy5b3T8t9fJ47FZgd+c5LrUg+uj+5wQ558kGw==" saltValue="x8MfSOWFRUD7mjP4xTKxRw==" spinCount="100000" sheet="1" objects="1" scenarios="1" formatRows="0" insertRows="0" deleteRows="0"/>
  <mergeCells count="6">
    <mergeCell ref="A1:B1"/>
    <mergeCell ref="A2:B2"/>
    <mergeCell ref="A3:B3"/>
    <mergeCell ref="A6:B6"/>
    <mergeCell ref="A4:B4"/>
    <mergeCell ref="A5:B5"/>
  </mergeCells>
  <conditionalFormatting sqref="B13">
    <cfRule type="expression" dxfId="27" priority="1">
      <formula>LEN($B$13)&gt;70</formula>
    </cfRule>
  </conditionalFormatting>
  <conditionalFormatting sqref="B14">
    <cfRule type="expression" dxfId="26" priority="2">
      <formula>AND($B$14&lt;&gt;"",COUNTIF(rg1_Pmt_Type,$B$14)=0)</formula>
    </cfRule>
  </conditionalFormatting>
  <conditionalFormatting sqref="B15">
    <cfRule type="expression" dxfId="25" priority="3">
      <formula>AND($B$15&lt;&gt;"",COUNTIF(rg1_Proj_Type,$B$15)=0)</formula>
    </cfRule>
  </conditionalFormatting>
  <conditionalFormatting sqref="B16">
    <cfRule type="expression" dxfId="24"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0"/>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6" t="s">
        <v>11</v>
      </c>
      <c r="B1" s="56"/>
      <c r="C1" s="56"/>
      <c r="D1" s="56"/>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30" customHeight="1" x14ac:dyDescent="0.2">
      <c r="A6" s="10" t="s">
        <v>84</v>
      </c>
      <c r="B6" s="10" t="s">
        <v>503</v>
      </c>
      <c r="C6" s="8" t="s">
        <v>495</v>
      </c>
      <c r="D6" s="11" t="str">
        <f ca="1">IF(COUNTA(INDIRECT("'" &amp; TOC[[#This Row],[Page]] &amp; "'!$A$4:$C$8"))&gt;3,"Yes","")</f>
        <v/>
      </c>
    </row>
    <row r="7" spans="1:4" ht="17.100000000000001" customHeight="1" x14ac:dyDescent="0.2">
      <c r="A7" s="10" t="s">
        <v>481</v>
      </c>
      <c r="B7" s="10" t="s">
        <v>506</v>
      </c>
      <c r="C7" s="8" t="s">
        <v>496</v>
      </c>
      <c r="D7" s="11" t="str">
        <f ca="1">IF(COUNTA(INDIRECT("'" &amp; TOC[[#This Row],[Page]] &amp; "'!$A$4:$C$8"))&gt;3,"Yes","")</f>
        <v/>
      </c>
    </row>
    <row r="8" spans="1:4" ht="30" customHeight="1" x14ac:dyDescent="0.2">
      <c r="A8" s="10" t="s">
        <v>487</v>
      </c>
      <c r="B8" s="10" t="s">
        <v>509</v>
      </c>
      <c r="C8" s="8" t="s">
        <v>497</v>
      </c>
      <c r="D8" s="11" t="str">
        <f ca="1">IF(COUNTA(INDIRECT("'" &amp; TOC[[#This Row],[Page]] &amp; "'!$A$4:$C$8"))&gt;3,"Yes","")</f>
        <v/>
      </c>
    </row>
    <row r="9" spans="1:4" ht="42.95" customHeight="1" x14ac:dyDescent="0.2">
      <c r="A9" s="10" t="s">
        <v>492</v>
      </c>
      <c r="B9" s="10" t="s">
        <v>512</v>
      </c>
      <c r="C9" s="8" t="s">
        <v>498</v>
      </c>
      <c r="D9" s="11" t="str">
        <f ca="1">IF(COUNTA(INDIRECT("'" &amp; TOC[[#This Row],[Page]] &amp; "'!$A$4:$C$8"))&gt;3,"Yes","")</f>
        <v/>
      </c>
    </row>
    <row r="10" spans="1:4" x14ac:dyDescent="0.2"/>
  </sheetData>
  <sheetProtection algorithmName="SHA-512" hashValue="/bshzwIV8R2zhHzqhmz02oSkCMcTd/+nxF6wWix+wJ4VGWpFoEX0+IFiN5L9jztuPCTB8mdQXzmJIMmuo8tnXA==" saltValue="S+BcQ6iL80dpPFQT/RSCp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24962CFE-0F2A-4BFC-A7CA-197C7E0A2AB8}"/>
    <hyperlink ref="C7" location="'Page 2'!A1" display="Page 2" xr:uid="{7B3FD361-8101-4949-89A0-E8E91A7704B6}"/>
    <hyperlink ref="C8" location="'Page 3'!A1" display="Page 3" xr:uid="{03B5B9AD-7415-49A4-B624-D74FA351F1B9}"/>
    <hyperlink ref="C9" location="'Page 4'!A1" display="Page 4" xr:uid="{AB63FEDE-7B48-43F2-A45C-FE3958267887}"/>
  </hyperlinks>
  <pageMargins left="0.5" right="0.5" top="1.5" bottom="0.5" header="0.5" footer="0.5"/>
  <pageSetup orientation="portrait" r:id="rId1"/>
  <headerFooter>
    <oddHeader>&amp;C&amp;"Times New Roman,bold"&amp;11Nitric Acid Manufacturing Attributes_x000D_Form OP-UA27_x000D_Federal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6" t="s">
        <v>83</v>
      </c>
      <c r="B1" s="56"/>
      <c r="C1" s="56"/>
      <c r="D1" s="56"/>
      <c r="E1" s="56"/>
      <c r="F1" s="56"/>
      <c r="G1" s="56"/>
      <c r="H1" s="56"/>
      <c r="I1" s="56"/>
      <c r="J1" s="56"/>
      <c r="K1" s="56"/>
    </row>
    <row r="2" spans="1:16" ht="14.25" x14ac:dyDescent="0.2">
      <c r="A2" s="56" t="s">
        <v>84</v>
      </c>
      <c r="B2" s="56"/>
      <c r="C2" s="56"/>
      <c r="D2" s="56"/>
      <c r="E2" s="56"/>
      <c r="F2" s="56"/>
      <c r="G2" s="56"/>
      <c r="H2" s="56"/>
      <c r="I2" s="56"/>
      <c r="J2" s="56"/>
      <c r="K2" s="56"/>
    </row>
    <row r="3" spans="1:16" x14ac:dyDescent="0.2">
      <c r="N3" s="14">
        <f>MAX(OP_SUM["Unit3"])</f>
        <v>0</v>
      </c>
      <c r="O3" s="14"/>
    </row>
    <row r="4" spans="1:16" ht="45" customHeight="1" x14ac:dyDescent="0.2">
      <c r="A4" s="9" t="s">
        <v>15</v>
      </c>
      <c r="B4" s="9" t="s">
        <v>72</v>
      </c>
      <c r="C4" s="9" t="s">
        <v>494</v>
      </c>
      <c r="D4" s="9" t="s">
        <v>43</v>
      </c>
      <c r="E4" s="9" t="s">
        <v>519</v>
      </c>
      <c r="F4" s="9" t="s">
        <v>13</v>
      </c>
      <c r="G4" s="9" t="s">
        <v>14</v>
      </c>
      <c r="H4" s="9" t="s">
        <v>44</v>
      </c>
      <c r="I4" s="9" t="s">
        <v>73</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5" t="s">
        <v>42</v>
      </c>
      <c r="B20" s="55"/>
      <c r="C20" s="55"/>
      <c r="D20" s="55"/>
      <c r="E20" s="55"/>
      <c r="F20" s="55"/>
      <c r="G20" s="55"/>
      <c r="H20" s="55"/>
      <c r="I20" s="55"/>
      <c r="J20" s="55"/>
      <c r="K20" s="55"/>
    </row>
  </sheetData>
  <sheetProtection algorithmName="SHA-512" hashValue="H54nqiMJTfkhmxKK11uVfJR6DumGlLvWSa/MQi74zftpFcNvqXtwwUVwM7OIQrEuNZGHiFsNqqYO3qQlSOTyhg==" saltValue="hVLWDHYVrXKwYVMuCiT0Tw==" spinCount="100000" sheet="1" objects="1" scenarios="1" formatRows="0" insertRows="0" deleteRows="0"/>
  <mergeCells count="3">
    <mergeCell ref="A20:K20"/>
    <mergeCell ref="A1:K1"/>
    <mergeCell ref="A2:K2"/>
  </mergeCells>
  <phoneticPr fontId="1" type="noConversion"/>
  <conditionalFormatting sqref="B5:B19">
    <cfRule type="expression" dxfId="22" priority="2">
      <formula>AND($B5&lt;&gt;"",ISNUMBER($B5)=FALSE)</formula>
    </cfRule>
  </conditionalFormatting>
  <conditionalFormatting sqref="C5:D19">
    <cfRule type="expression" dxfId="21" priority="3">
      <formula>LEN(C5)&gt;14</formula>
    </cfRule>
  </conditionalFormatting>
  <conditionalFormatting sqref="E5:E19">
    <cfRule type="expression" dxfId="20" priority="4">
      <formula>LEN($E5)&gt;50</formula>
    </cfRule>
  </conditionalFormatting>
  <conditionalFormatting sqref="I5:I19">
    <cfRule type="expression" dxfId="19" priority="5">
      <formula>LEN($I5)&gt;25</formula>
    </cfRule>
  </conditionalFormatting>
  <conditionalFormatting sqref="J5:J19">
    <cfRule type="expression" dxfId="18" priority="6">
      <formula>LEN($J5)&gt;8</formula>
    </cfRule>
  </conditionalFormatting>
  <conditionalFormatting sqref="K5:K19">
    <cfRule type="expression" dxfId="17"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Roman,bold"&amp;11Nitric Acid Manufacturing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6" t="s">
        <v>85</v>
      </c>
      <c r="B1" s="56"/>
      <c r="C1" s="56"/>
      <c r="D1" s="56"/>
      <c r="E1" s="56"/>
      <c r="F1" s="56"/>
    </row>
    <row r="2" spans="1:7" ht="14.25" x14ac:dyDescent="0.2">
      <c r="A2" s="20"/>
    </row>
    <row r="4" spans="1:7" ht="45" customHeight="1" x14ac:dyDescent="0.2">
      <c r="A4" s="9" t="s">
        <v>15</v>
      </c>
      <c r="B4" s="9" t="s">
        <v>72</v>
      </c>
      <c r="C4" s="9" t="s">
        <v>494</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5" t="s">
        <v>42</v>
      </c>
      <c r="B20" s="55"/>
      <c r="C20" s="55"/>
      <c r="D20" s="55"/>
      <c r="E20" s="55"/>
      <c r="F20" s="55"/>
    </row>
  </sheetData>
  <sheetProtection algorithmName="SHA-512" hashValue="IhFjjVjrrUgs8ZOWyRAvxd3ewyuTjFRfX9YY+lpu9GTxrojap7Jsqka9xcUhNmRX33BViFN6TPFJCh2EjpEJvg==" saltValue="lYoICs/6d5Gp+HeJqouCIw==" spinCount="100000" sheet="1" objects="1" scenarios="1" formatRows="0" insertRows="0" deleteRows="0"/>
  <mergeCells count="2">
    <mergeCell ref="A1:F1"/>
    <mergeCell ref="A20:F20"/>
  </mergeCells>
  <phoneticPr fontId="1" type="noConversion"/>
  <conditionalFormatting sqref="B5:B19">
    <cfRule type="expression" dxfId="15" priority="2">
      <formula>AND($B5&lt;&gt;"",ISNUMBER($B5)=FALSE)</formula>
    </cfRule>
  </conditionalFormatting>
  <conditionalFormatting sqref="C5:C19">
    <cfRule type="expression" dxfId="14" priority="4">
      <formula>AND($C5&lt;&gt;"",COUNTIF(OFFSET(UnitListStart,1,0,UnitListCount,1),$C5)=0)</formula>
    </cfRule>
  </conditionalFormatting>
  <conditionalFormatting sqref="D5:D19">
    <cfRule type="expression" dxfId="13" priority="5">
      <formula>LEN($D5)&gt;50</formula>
    </cfRule>
  </conditionalFormatting>
  <conditionalFormatting sqref="E5:E19">
    <cfRule type="expression" dxfId="11" priority="8">
      <formula>LEN($E5)&gt;36</formula>
    </cfRule>
  </conditionalFormatting>
  <conditionalFormatting sqref="F5:F19">
    <cfRule type="expression" dxfId="10"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Roman,bold"&amp;11Nitric Acid Manufacturing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3C7F3-0869-4D79-A90F-204FE94F638E}">
  <sheetPr codeName="Sheet1"/>
  <dimension ref="A1:A4"/>
  <sheetViews>
    <sheetView showGridLines="0" zoomScaleNormal="100" workbookViewId="0"/>
  </sheetViews>
  <sheetFormatPr defaultColWidth="0" defaultRowHeight="12.75" x14ac:dyDescent="0.2"/>
  <cols>
    <col min="1" max="1" width="142.83203125" customWidth="1"/>
    <col min="2" max="2" width="5.83203125" customWidth="1"/>
  </cols>
  <sheetData>
    <row r="1" spans="1:1" ht="14.25" customHeight="1" x14ac:dyDescent="0.2">
      <c r="A1" s="20" t="s">
        <v>501</v>
      </c>
    </row>
    <row r="2" spans="1:1" ht="14.25" customHeight="1" x14ac:dyDescent="0.2">
      <c r="A2" s="20" t="s">
        <v>502</v>
      </c>
    </row>
    <row r="4" spans="1:1" ht="38.25" x14ac:dyDescent="0.2">
      <c r="A4" s="35" t="s">
        <v>513</v>
      </c>
    </row>
  </sheetData>
  <sheetProtection algorithmName="SHA-512" hashValue="0nT7CJbSof8ylx5M35sSZMBgUx6GJ77HFLz6BYs8Z1moUJNjc3Km0IzcEohbbWXsbpfhUttpyoa3tb83AN0h5g==" saltValue="cIrMv6DuDhm3DQBgpWtzdA==" spinCount="100000" sheet="1" objects="1" scenarios="1" formatRows="0" insertRows="0" deleteRows="0"/>
  <pageMargins left="0.5" right="0.5" top="1.35" bottom="0.5" header="0.5" footer="0.5"/>
  <pageSetup orientation="landscape" r:id="rId1"/>
  <headerFooter>
    <oddHeader>&amp;C&amp;"Times New Roman,bold"&amp;11Nitric Acid Manufacturing Attributes_x000D_Form OP-UA27_x000D_Federal Operating Permit Program_x000D_Texas Commission on Environmental Quality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Instructions</vt:lpstr>
      <vt:lpstr>General Information</vt:lpstr>
      <vt:lpstr>Table of Contents</vt:lpstr>
      <vt:lpstr>OP-SUM Table 1</vt:lpstr>
      <vt:lpstr>OP-REQ2</vt:lpstr>
      <vt:lpstr>Page 1</vt:lpstr>
      <vt:lpstr>Page 2</vt:lpstr>
      <vt:lpstr>Page 3</vt:lpstr>
      <vt:lpstr>Page 4</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10036 - OP-UA27 - Nitric Acid Manufacturing Attributes</dc:title>
  <dc:creator>TCEQ</dc:creator>
  <cp:keywords>UA27 04/14</cp:keywords>
  <cp:lastModifiedBy>Traci Spencer</cp:lastModifiedBy>
  <cp:lastPrinted>2024-05-08T14:58:09Z</cp:lastPrinted>
  <dcterms:created xsi:type="dcterms:W3CDTF">2021-12-07T15:36:18Z</dcterms:created>
  <dcterms:modified xsi:type="dcterms:W3CDTF">2025-06-26T17:39:53Z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UA27</vt:lpwstr>
  </property>
  <property fmtid="{D5CDD505-2E9C-101B-9397-08002B2CF9AE}" pid="3" name="Version Date">
    <vt:lpwstr>7/1/2025</vt:lpwstr>
  </property>
  <property fmtid="{D5CDD505-2E9C-101B-9397-08002B2CF9AE}" pid="4" name="Version Number">
    <vt:lpwstr>1.0</vt:lpwstr>
  </property>
</Properties>
</file>