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A05F8E95-AFF6-4918-B825-0A1833692EB7}" xr6:coauthVersionLast="47" xr6:coauthVersionMax="47" xr10:uidLastSave="{00000000-0000-0000-0000-000000000000}"/>
  <workbookProtection workbookAlgorithmName="SHA-512" workbookHashValue="0vZtgSH4UWdlTNDRTxvxuk9mkqAu3jmU7RH1UfihReNpM8hk4RqorKHKzMsRUKLezQTNvnyEEcahbXvKblUxbg==" workbookSaltValue="cmeumlHKN6I948ZjzCJmUw=="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3"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s>
  <externalReferences>
    <externalReference r:id="rId17"/>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15">'Page 8'!$1:$4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D7" i="6"/>
  <c r="D12" i="6"/>
  <c r="D11" i="6"/>
  <c r="D13" i="6"/>
  <c r="D8" i="6"/>
  <c r="D10" i="6"/>
  <c r="D9"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<sst xmlns="http://schemas.openxmlformats.org/spreadsheetml/2006/main" count="1107" uniqueCount="681">
  <si>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</si>
  <si>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</si>
  <si>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</si>
  <si>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</si>
  <si>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</si>
  <si>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</si>
  <si>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</si>
  <si>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</si>
  <si>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</si>
  <si>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</si>
  <si>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</si>
  <si>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</si>
  <si>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</si>
  <si>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</si>
  <si>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</si>
  <si>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</si>
  <si>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</si>
  <si>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</si>
  <si>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</si>
  <si>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</si>
  <si>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</si>
  <si>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</si>
  <si>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</si>
  <si>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</si>
  <si>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</si>
  <si>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</si>
  <si>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</si>
  <si>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</si>
  <si>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</si>
  <si>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</si>
  <si>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</si>
  <si>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</si>
  <si>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</si>
  <si>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</si>
  <si>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</si>
  <si>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</si>
  <si>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</si>
  <si>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</si>
  <si>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</si>
  <si>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</si>
  <si>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</si>
  <si>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</si>
  <si>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</si>
  <si>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</si>
  <si>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</si>
  <si>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</si>
  <si>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</si>
  <si>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</si>
  <si>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</si>
  <si>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</si>
  <si>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</si>
  <si>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</si>
  <si>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</si>
  <si>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</si>
  <si>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</si>
  <si>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</si>
  <si>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</si>
  <si>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</si>
  <si>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</si>
  <si>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</si>
  <si>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</si>
  <si>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</si>
  <si>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</si>
  <si>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</si>
  <si>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</si>
  <si>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</si>
  <si>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</si>
  <si>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</si>
  <si>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</si>
  <si>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</si>
  <si>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</si>
  <si>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</si>
  <si>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</si>
  <si>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</si>
  <si>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</si>
  <si>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</si>
  <si>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</si>
  <si>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</si>
  <si>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</si>
  <si>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</si>
  <si>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</si>
  <si>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</si>
  <si>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</si>
  <si>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</si>
  <si>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</si>
  <si>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</si>
  <si>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</si>
  <si>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</si>
  <si>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</si>
  <si>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</si>
  <si>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</si>
  <si>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</si>
  <si>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</si>
  <si>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</si>
  <si>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</si>
  <si>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</si>
  <si>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</si>
  <si>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</si>
  <si>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</si>
  <si>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</si>
  <si>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</si>
  <si>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</si>
  <si>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</si>
  <si>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</si>
  <si>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</si>
  <si>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</si>
  <si>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</si>
  <si>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</si>
  <si>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</si>
  <si>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</si>
  <si>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</si>
  <si>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</si>
  <si>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</si>
  <si>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</si>
  <si>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</si>
  <si>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</si>
  <si>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</si>
  <si>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</si>
  <si>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</si>
  <si>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</si>
  <si>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</si>
  <si>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</si>
  <si>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</si>
  <si>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</si>
  <si>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</si>
  <si>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</si>
  <si>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</si>
  <si>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</si>
  <si>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</si>
  <si>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</si>
  <si>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</si>
  <si>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</si>
  <si>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</si>
  <si>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</si>
  <si>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</si>
  <si>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</si>
  <si>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</si>
  <si>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</si>
  <si>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</si>
  <si>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</si>
  <si>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</si>
  <si>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</si>
  <si>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</si>
  <si>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</si>
  <si>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</si>
  <si>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</si>
  <si>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</si>
  <si>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</si>
  <si>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</si>
  <si>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</si>
  <si>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</si>
  <si>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</si>
  <si>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</si>
  <si>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</si>
  <si>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</si>
  <si>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</si>
  <si>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</si>
  <si>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</si>
  <si>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</si>
  <si>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</si>
  <si>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</si>
  <si>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</si>
  <si>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</si>
  <si>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</si>
  <si>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</si>
  <si>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</si>
  <si>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</si>
  <si>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</si>
  <si>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</si>
  <si>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</si>
  <si>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</si>
  <si>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</si>
  <si>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</si>
  <si>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</si>
  <si>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</si>
  <si>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</si>
  <si>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</si>
  <si>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</si>
  <si>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</si>
  <si>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</si>
  <si>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</si>
  <si>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</si>
  <si>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</si>
  <si>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</si>
  <si>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</si>
  <si>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</si>
  <si>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</si>
  <si>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</si>
  <si>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</si>
  <si>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</si>
  <si>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</si>
  <si>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</si>
  <si>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</si>
  <si>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</si>
  <si>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</si>
  <si>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</si>
  <si>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</si>
  <si>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</si>
  <si>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</si>
  <si>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</si>
  <si>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</si>
  <si>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</si>
  <si>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</si>
  <si>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</si>
  <si>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</si>
  <si>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</si>
  <si>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</si>
  <si>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</si>
  <si>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</si>
  <si>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</si>
  <si>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</si>
  <si>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</si>
  <si>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</si>
  <si>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</si>
  <si>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</si>
  <si>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</si>
  <si>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</si>
  <si>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</si>
  <si>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</si>
  <si>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</si>
  <si>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</si>
  <si>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</si>
  <si>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</si>
  <si>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</si>
  <si>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</si>
  <si>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</si>
  <si>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</si>
  <si>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</si>
  <si>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</si>
  <si>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</si>
  <si>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</si>
  <si>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</si>
  <si>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</si>
  <si>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</si>
  <si>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</si>
  <si>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</si>
  <si>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</si>
  <si>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</si>
  <si>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</si>
  <si>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</si>
  <si>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</si>
  <si>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</si>
  <si>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</si>
  <si>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</si>
  <si>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</si>
  <si>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</si>
  <si>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</si>
  <si>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</si>
  <si>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</si>
  <si>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</si>
  <si>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</si>
  <si>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</si>
  <si>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</si>
  <si>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</si>
  <si>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</si>
  <si>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</si>
  <si>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</si>
  <si>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</si>
  <si>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</si>
  <si>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</si>
  <si>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</si>
  <si>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</si>
  <si>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</si>
  <si>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</si>
  <si>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</si>
  <si>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</si>
  <si>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</si>
  <si>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</si>
  <si>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</si>
  <si>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</si>
  <si>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</si>
  <si>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</si>
  <si>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</si>
  <si>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</si>
  <si>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</si>
  <si>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</si>
  <si>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</si>
  <si>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</si>
  <si>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</si>
  <si>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</si>
  <si>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</si>
  <si>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</si>
  <si>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</si>
  <si>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</si>
  <si>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</si>
  <si>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</si>
  <si>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</si>
  <si>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</si>
  <si>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</si>
  <si>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</si>
  <si>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</si>
  <si>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</si>
  <si>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</si>
  <si>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</si>
  <si>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</si>
  <si>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</si>
  <si>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</si>
  <si>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</si>
  <si>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</si>
  <si>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</si>
  <si>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</si>
  <si>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</si>
  <si>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</si>
  <si>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</si>
  <si>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</si>
  <si>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</si>
  <si>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</si>
  <si>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</si>
  <si>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</si>
  <si>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</si>
  <si>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</si>
  <si>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</si>
  <si>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</si>
  <si>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</si>
  <si>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</si>
  <si>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</si>
  <si>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</si>
  <si>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</si>
  <si>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</si>
  <si>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</si>
  <si>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</si>
  <si>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</si>
  <si>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</si>
  <si>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</si>
  <si>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</si>
  <si>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</si>
  <si>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</si>
  <si>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</si>
  <si>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</si>
  <si>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</si>
  <si>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</si>
  <si>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</si>
  <si>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</si>
  <si>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</si>
  <si>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</si>
  <si>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</si>
  <si>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</si>
  <si>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</si>
  <si>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</si>
  <si>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</si>
  <si>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</si>
  <si>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</si>
  <si>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</si>
  <si>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</si>
  <si>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</si>
  <si>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</si>
  <si>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</si>
  <si>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</si>
  <si>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</si>
  <si>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</si>
  <si>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</si>
  <si>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</si>
  <si>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</si>
  <si>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</si>
  <si>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</si>
  <si>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</si>
  <si>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</si>
  <si>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</si>
  <si>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</si>
  <si>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</si>
  <si>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</si>
  <si>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</si>
  <si>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</si>
  <si>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</si>
  <si>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</si>
  <si>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</si>
  <si>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</si>
  <si>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</si>
  <si>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</si>
  <si>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</si>
  <si>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</si>
  <si>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</si>
  <si>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</si>
  <si>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</si>
  <si>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</si>
  <si>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</si>
  <si>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</si>
  <si>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</si>
  <si>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</si>
  <si>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</si>
  <si>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</si>
  <si>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</si>
  <si>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</si>
  <si>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</si>
  <si>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</si>
  <si>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</si>
  <si>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</si>
  <si>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</si>
  <si>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</si>
  <si>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</si>
  <si>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</si>
  <si>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</si>
  <si>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</si>
  <si>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</si>
  <si>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</si>
  <si>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</si>
  <si>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</si>
  <si>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</si>
  <si>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</si>
  <si>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</si>
  <si>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</si>
  <si>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</si>
  <si>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</si>
  <si>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</si>
  <si>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</si>
  <si>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</si>
  <si>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</si>
  <si>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</si>
  <si>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</si>
  <si>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</si>
  <si>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</si>
  <si>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</si>
  <si>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</si>
  <si>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</si>
  <si>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</si>
  <si>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</si>
  <si>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</si>
  <si>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</si>
  <si>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</si>
  <si>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</si>
  <si>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</si>
  <si>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</si>
  <si>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</si>
  <si>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</si>
  <si>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</si>
  <si>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</si>
  <si>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</si>
  <si>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</si>
  <si>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</si>
  <si>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</si>
  <si>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</si>
  <si>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</si>
  <si>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</si>
  <si>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</si>
  <si>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</si>
  <si>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</si>
  <si>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</si>
  <si>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</si>
  <si>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</si>
  <si>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</si>
  <si>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</si>
  <si>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</si>
  <si>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</si>
  <si>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</si>
  <si>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</si>
  <si>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</si>
  <si>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</si>
  <si>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</si>
  <si>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</si>
  <si>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</si>
  <si>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</si>
  <si>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</si>
  <si>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</si>
  <si>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</si>
  <si>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</si>
  <si>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</si>
  <si>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</si>
  <si>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</si>
  <si>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</si>
  <si>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</si>
  <si>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</si>
  <si>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</si>
  <si>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</si>
  <si>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</si>
  <si>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</si>
  <si>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</si>
  <si>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</si>
  <si>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</si>
  <si>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</si>
  <si>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</si>
  <si>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</si>
  <si>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</si>
  <si>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</si>
  <si>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</si>
  <si>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OP-UA22</t>
  </si>
  <si>
    <t>SOP Index No.</t>
  </si>
  <si>
    <t>Printing Attributes</t>
  </si>
  <si>
    <t>----</t>
  </si>
  <si>
    <t>Rotogravure Printing Line</t>
  </si>
  <si>
    <t>NO</t>
  </si>
  <si>
    <t>YES</t>
  </si>
  <si>
    <t>83+</t>
  </si>
  <si>
    <t>83-</t>
  </si>
  <si>
    <t>1+</t>
  </si>
  <si>
    <t>1-</t>
  </si>
  <si>
    <t>Control Types</t>
  </si>
  <si>
    <t>CATINC</t>
  </si>
  <si>
    <t>SOLREC</t>
  </si>
  <si>
    <t>THERM</t>
  </si>
  <si>
    <t>Control Device ID No.</t>
  </si>
  <si>
    <t>Inventory System Used</t>
  </si>
  <si>
    <t>Table 2a</t>
  </si>
  <si>
    <t>Equipment Type</t>
  </si>
  <si>
    <t>NWWF</t>
  </si>
  <si>
    <t>PRINT</t>
  </si>
  <si>
    <t>RESEAR</t>
  </si>
  <si>
    <t>Other Equipment</t>
  </si>
  <si>
    <t>96+</t>
  </si>
  <si>
    <t>96-</t>
  </si>
  <si>
    <t>Individual HAP Usage</t>
  </si>
  <si>
    <t>10+</t>
  </si>
  <si>
    <t>10-</t>
  </si>
  <si>
    <t>Collective HAP Usage</t>
  </si>
  <si>
    <t>25+</t>
  </si>
  <si>
    <t>25-</t>
  </si>
  <si>
    <t>Press Type</t>
  </si>
  <si>
    <t>PACK</t>
  </si>
  <si>
    <t>PACKCT</t>
  </si>
  <si>
    <t>PACKPR</t>
  </si>
  <si>
    <t>PUBLIC</t>
  </si>
  <si>
    <t>Applied Material Amount</t>
  </si>
  <si>
    <t>500+</t>
  </si>
  <si>
    <t>500-</t>
  </si>
  <si>
    <t>Organic HAP Amount</t>
  </si>
  <si>
    <t>400+</t>
  </si>
  <si>
    <t>400-</t>
  </si>
  <si>
    <t>Table 2b</t>
  </si>
  <si>
    <t>Control of Emissions</t>
  </si>
  <si>
    <t>CATOX</t>
  </si>
  <si>
    <t>NONE</t>
  </si>
  <si>
    <t>OTHOX</t>
  </si>
  <si>
    <t>Temperature Monitoring Equipment</t>
  </si>
  <si>
    <t>Control Device Operation Date</t>
  </si>
  <si>
    <t>Alternate Test Methods</t>
  </si>
  <si>
    <t>Permanent Enclosure</t>
  </si>
  <si>
    <t>Public Compliance Demonstration</t>
  </si>
  <si>
    <t>CEM</t>
  </si>
  <si>
    <t>LIQBAL</t>
  </si>
  <si>
    <t>OXCEM</t>
  </si>
  <si>
    <t>TEST</t>
  </si>
  <si>
    <t>Table 2c</t>
  </si>
  <si>
    <t>Compliance Demonstration</t>
  </si>
  <si>
    <t>BEIGHT</t>
  </si>
  <si>
    <t>BFIVE</t>
  </si>
  <si>
    <t>BFOUR</t>
  </si>
  <si>
    <t>BNINE</t>
  </si>
  <si>
    <t>BONE</t>
  </si>
  <si>
    <t>BSEVEN</t>
  </si>
  <si>
    <t>BSIX</t>
  </si>
  <si>
    <t>BTEN</t>
  </si>
  <si>
    <t>BTHREEIA</t>
  </si>
  <si>
    <t>BTHREEIB</t>
  </si>
  <si>
    <t>BTWO</t>
  </si>
  <si>
    <t>Number of Control Devices and Capture Systems</t>
  </si>
  <si>
    <t>MORE</t>
  </si>
  <si>
    <t>ONE</t>
  </si>
  <si>
    <t>Control of Work Stations</t>
  </si>
  <si>
    <t>ALWAYS</t>
  </si>
  <si>
    <t>INTER</t>
  </si>
  <si>
    <t>NEVER</t>
  </si>
  <si>
    <t>F</t>
  </si>
  <si>
    <t>H</t>
  </si>
  <si>
    <t>NEITHER</t>
  </si>
  <si>
    <t>PACK Compliance Demonstration</t>
  </si>
  <si>
    <t>C1</t>
  </si>
  <si>
    <t>C2</t>
  </si>
  <si>
    <t>D1</t>
  </si>
  <si>
    <t>D2</t>
  </si>
  <si>
    <t>F1</t>
  </si>
  <si>
    <t>F2</t>
  </si>
  <si>
    <t>F3</t>
  </si>
  <si>
    <t>F4</t>
  </si>
  <si>
    <t>H1</t>
  </si>
  <si>
    <t>H2</t>
  </si>
  <si>
    <t>H3</t>
  </si>
  <si>
    <t>Table 3</t>
  </si>
  <si>
    <t>ACR ID No.</t>
  </si>
  <si>
    <t>Process Type</t>
  </si>
  <si>
    <t>FLEXI13+</t>
  </si>
  <si>
    <t>FLEXI13-</t>
  </si>
  <si>
    <t>FLEXO</t>
  </si>
  <si>
    <t>Potential Uncontrolled VOC Emissions</t>
  </si>
  <si>
    <t>100+</t>
  </si>
  <si>
    <t>100-</t>
  </si>
  <si>
    <t>3.0+</t>
  </si>
  <si>
    <t>3.0-</t>
  </si>
  <si>
    <t>50+</t>
  </si>
  <si>
    <t>50-</t>
  </si>
  <si>
    <t>Control Method</t>
  </si>
  <si>
    <t>0.16LB</t>
  </si>
  <si>
    <t>0.80LB</t>
  </si>
  <si>
    <t>HISLID</t>
  </si>
  <si>
    <t>LOSOLV</t>
  </si>
  <si>
    <t>VAPC0.16</t>
  </si>
  <si>
    <t>VAPC0.80</t>
  </si>
  <si>
    <t>VAPCON80</t>
  </si>
  <si>
    <t>VAPCON90</t>
  </si>
  <si>
    <t>Control Device</t>
  </si>
  <si>
    <t>CAPCAR</t>
  </si>
  <si>
    <t>CAPINC</t>
  </si>
  <si>
    <t>Permanent Total Enclosure</t>
  </si>
  <si>
    <t>Table 4</t>
  </si>
  <si>
    <t>Alcohol Use</t>
  </si>
  <si>
    <t>HEAT</t>
  </si>
  <si>
    <t>NEWS</t>
  </si>
  <si>
    <t>NONNEWS</t>
  </si>
  <si>
    <t>SHEET</t>
  </si>
  <si>
    <t>Refrigeration Equipment</t>
  </si>
  <si>
    <t>CARB</t>
  </si>
  <si>
    <t>INC</t>
  </si>
  <si>
    <t>NOSRS</t>
  </si>
  <si>
    <t>OTHER</t>
  </si>
  <si>
    <t>Automatic Cleaning Equipment</t>
  </si>
  <si>
    <t>Towel Handling Program</t>
  </si>
  <si>
    <t>Table 5a</t>
  </si>
  <si>
    <t>80+</t>
  </si>
  <si>
    <t>80-</t>
  </si>
  <si>
    <t>PROOF</t>
  </si>
  <si>
    <t>Auto Temp Compensator</t>
  </si>
  <si>
    <t>Shared Ink Storage</t>
  </si>
  <si>
    <t>Affected Facility Ink Systems</t>
  </si>
  <si>
    <t>BOTH</t>
  </si>
  <si>
    <t>SOLV</t>
  </si>
  <si>
    <t>WATER</t>
  </si>
  <si>
    <t>Existing Facility Ink Systems</t>
  </si>
  <si>
    <t>Table 5b</t>
  </si>
  <si>
    <t>AFFECT</t>
  </si>
  <si>
    <t>All Facilities Affected</t>
  </si>
  <si>
    <t>Separate Emission Test</t>
  </si>
  <si>
    <t>Process ID No.</t>
  </si>
  <si>
    <t>Page 1</t>
  </si>
  <si>
    <t>Page 2</t>
  </si>
  <si>
    <t>Page 3</t>
  </si>
  <si>
    <t>Page 4</t>
  </si>
  <si>
    <t>Page 5</t>
  </si>
  <si>
    <t>Page 6</t>
  </si>
  <si>
    <t>Page 7</t>
  </si>
  <si>
    <t>Page 8</t>
  </si>
  <si>
    <t>Form OP-UA22</t>
  </si>
  <si>
    <t>Construction/ Modification Date</t>
  </si>
  <si>
    <t>Weighted Average of Ink VOC Content</t>
  </si>
  <si>
    <t>Complying With § 63.7(e)(2)(iv) or (h)</t>
  </si>
  <si>
    <t>Choosing to Comply With §§ 63.825(f) or (h)</t>
  </si>
  <si>
    <t>Alternate Control Requirement (ACR)</t>
  </si>
  <si>
    <t>Combined VOC Emissions</t>
  </si>
  <si>
    <t>Plant-wide Compliance</t>
  </si>
  <si>
    <t>Shared Solvent Recovery System</t>
  </si>
  <si>
    <t>Non-Resettable Totalizing Meter</t>
  </si>
  <si>
    <t>Table 1: Title 40 Code of Federal Regulations Part 60 (40 CFR Part 60)</t>
  </si>
  <si>
    <t>Subpart FFF: Standards of Performance for Flexible Vinyl and Urethane Coating and Printing</t>
  </si>
  <si>
    <t>40 CFR Part 60, Subpart FFF: Standards of Performance for Flexible Vinyl and Urethane Coating and Printing</t>
  </si>
  <si>
    <t>Table 2a: Title 40 Code of Federal Regulations Part 63 (40 CFR Part 63)</t>
  </si>
  <si>
    <t>Subpart KK: National Emission Standards for the Printing and Publishing Industry</t>
  </si>
  <si>
    <t>40 CFR Part 63, Subpart KK: National Emission Standards for the Printing and Publishing Industry</t>
  </si>
  <si>
    <t>Table 2b: Title 40 Code of Federal Regulations Part 63 (40 CFR Part 63)</t>
  </si>
  <si>
    <t>Table 2c: Title 40 Code of Federal Regulations Part 63 (40 CFR Part 63)</t>
  </si>
  <si>
    <t>Table 3: Title 30 Texas Administrative Code Chapter 115 (30 TAC Chapter 115)</t>
  </si>
  <si>
    <t>Subchapter E: Graphic Arts (Printing) by Rotogravure and Flexographic Processes</t>
  </si>
  <si>
    <t>30 TAC Chapter 115, Subchapter E: Graphic Arts (Printing) by Rotogravure and Flexographic Processes</t>
  </si>
  <si>
    <t>Table 4: Title 30 Texas Administrative Code Chapter 115 (30 TAC Chapter 115)</t>
  </si>
  <si>
    <t>Subchapter E: Offset Lithographic Printing</t>
  </si>
  <si>
    <t>30 TAC Chapter 115, Subchapter E: Offset Lithographic Printing</t>
  </si>
  <si>
    <t>Table 5a: Title 40 Code of Federal Regulations Part 60 (40 CFR Part 60)</t>
  </si>
  <si>
    <t>Subpart QQ: Standards of Performance for the Graphic Arts Industry: Publication Rotogravure Printing</t>
  </si>
  <si>
    <t>40 CFR Part 60, Subpart QQ: Standards of Performance for the Graphic Arts Industry: Publication Rotogravure Printing</t>
  </si>
  <si>
    <t>Table 5b: Title 40 Code of Federal Regulations Part 60 (40 CFR Part 60)</t>
  </si>
  <si>
    <t>10047</t>
  </si>
  <si>
    <t>57v1.0</t>
  </si>
  <si>
    <t>Press 
Type</t>
  </si>
  <si>
    <t>Plant-Wide Compliance</t>
  </si>
  <si>
    <t>Choosing to Comply With §§63.825(f) or (h)</t>
  </si>
  <si>
    <t>03/2017</t>
  </si>
  <si>
    <t>07/2025</t>
  </si>
  <si>
    <t>TOP</t>
  </si>
  <si>
    <t>Process Name/Description</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</si>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</sst>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8E1D9666-7943-4CFB-8723-361FBA1A5C01}"/>
    <cellStyle name="Heading 2" xfId="15" builtinId="17" customBuiltin="1"/>
    <cellStyle name="Heading 3" xfId="17" builtinId="18" customBuiltin="1"/>
    <cellStyle name="Hyperlink" xfId="5" builtinId="8" customBuiltin="1"/>
    <cellStyle name="Hyperlink 2" xfId="20" xr:uid="{DD3C9F03-17E1-465B-8F39-466D90F90E8F}"/>
    <cellStyle name="Hyperlink 3" xfId="21" xr:uid="{071C0FCD-5742-45CB-B672-86DDD2CDD35B}"/>
    <cellStyle name="Named_Range" xfId="16" xr:uid="{EFC2D746-0F1F-4443-A9B2-B1C0677D23BB}"/>
    <cellStyle name="Normal" xfId="0" builtinId="0" customBuiltin="1"/>
    <cellStyle name="Normal 2" xfId="19" xr:uid="{6730DC0B-558F-47C1-943D-908FFE5A0100}"/>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64">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63"/>
      <tableStyleElement type="headerRow" dxfId="62"/>
      <tableStyleElement type="secondRowStripe" dxfId="61"/>
    </tableStyle>
    <tableStyle name="Table Style 1B" pivot="0" count="2" xr9:uid="{E2481E9C-331A-4AB9-B0F7-8E8089F263D8}">
      <tableStyleElement type="wholeTable" dxfId="60"/>
      <tableStyleElement type="headerRow" dxfId="59"/>
    </tableStyle>
    <tableStyle name="Table Style 2" pivot="0" count="3" xr9:uid="{00000000-0011-0000-FFFF-FFFF01000000}">
      <tableStyleElement type="wholeTable" dxfId="58"/>
      <tableStyleElement type="headerRow" dxfId="57"/>
      <tableStyleElement type="firstColumn" dxfId="56"/>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F74677A-4BCB-4E02-BCB8-7E34BBFB20CC}" name="Table 2c" displayName="Table_2c" ref="A4:G14" totalsRowShown="0" headerRowCellStyle="Form_Header_1" dataCellStyle="Form_Text">
  <tableColumns count="7">
    <tableColumn id="1" xr3:uid="{8AA34D29-0DA7-4557-AD8D-8752E1004B75}" name="Process ID No." dataCellStyle="Form_Text"/>
    <tableColumn id="2" xr3:uid="{3BB9E871-EE77-4E27-95CB-E0209312FB02}" name="SOP Index No." dataCellStyle="Form_Text"/>
    <tableColumn id="3" xr3:uid="{04735135-E822-4698-96AC-E82068CB1859}" name="Compliance Demonstration" dataCellStyle="Form_Text"/>
    <tableColumn id="4" xr3:uid="{FE8CF3C7-62D5-4485-81C8-8EE470BFB8EC}" name="Number of Control Devices and Capture Systems" dataCellStyle="Form_Text"/>
    <tableColumn id="5" xr3:uid="{AAF15701-657B-4B7B-81E5-7FBEC355A8DA}" name="Control of Work Stations" dataCellStyle="Form_Text"/>
    <tableColumn id="6" xr3:uid="{3A0D24A6-9F68-4856-9860-DD90CDE774B9}" name="Choosing to Comply With §§63.825(f) or (h)" dataCellStyle="Form_Text"/>
    <tableColumn id="7" xr3:uid="{07C36695-D13F-409D-A2F1-8B7CAD64E79D}" name="PACK Compliance Demonstration"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9A980A6-9DD3-445A-B1ED-1A9DC7B20EBF}" name="Table 3" displayName="Table_3" ref="A4:J14" totalsRowShown="0" headerRowCellStyle="Form_Header_1" dataCellStyle="Form_Text">
  <tableColumns count="10">
    <tableColumn id="1" xr3:uid="{25F536B0-0AFF-4A51-BCE2-309BA425595B}" name="Process ID No." dataCellStyle="Form_Text"/>
    <tableColumn id="2" xr3:uid="{9D3B40CE-E62F-4B5E-BB9B-9550E5520E15}" name="SOP Index No." dataCellStyle="Form_Text"/>
    <tableColumn id="3" xr3:uid="{A2BA69B8-F2AC-4CCB-B3A3-DF6FD23B54FC}" name="Alternate Control Requirement (ACR)" dataCellStyle="Form_Text"/>
    <tableColumn id="4" xr3:uid="{5D4BA541-5E12-486E-BE6C-FDFA1461C8D9}" name="ACR ID No." dataCellStyle="Form_Text"/>
    <tableColumn id="5" xr3:uid="{BED53D76-0699-499E-AE67-FF0F08AF2A64}" name="Process Type" dataCellStyle="Form_Text"/>
    <tableColumn id="6" xr3:uid="{DB59C634-B088-4016-AEEC-5F613392F912}" name="Potential Uncontrolled VOC Emissions" dataCellStyle="Form_Text"/>
    <tableColumn id="7" xr3:uid="{DDA46F0B-D658-485A-BFFD-F085BC79BDF4}" name="Control Method" dataCellStyle="Form_Text"/>
    <tableColumn id="8" xr3:uid="{FB52C8E3-868E-4683-9E2B-CC423731BBF3}" name="Control Device" dataCellStyle="Form_Text"/>
    <tableColumn id="9" xr3:uid="{2C10662C-7FCD-44F3-B3F3-8B6D7A714421}" name="Control Device ID No." dataCellStyle="Form_Text"/>
    <tableColumn id="10" xr3:uid="{0DC9D8E0-EC4F-4E27-8BD6-36DD4349F252}" name="Permanent Total Enclosure"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A83EA76-0C29-4352-B0FD-5FAA7773D1AF}" name="Table 4" displayName="Table_4" ref="A4:L14" totalsRowShown="0" headerRowCellStyle="Form_Header_1" dataCellStyle="Form_Text">
  <tableColumns count="12">
    <tableColumn id="1" xr3:uid="{30AFADDC-C650-40A4-823B-A00ED43C9710}" name="Process ID No." dataCellStyle="Form_Text"/>
    <tableColumn id="2" xr3:uid="{DF06C99A-3F1B-4DEE-970B-462CA58A86F3}" name="SOP Index No." dataCellStyle="Form_Text"/>
    <tableColumn id="3" xr3:uid="{A086204E-768A-4B32-8478-0F269BF41D83}" name="Combined VOC Emissions" dataCellStyle="Form_Text"/>
    <tableColumn id="4" xr3:uid="{F3B5596F-A949-4FA3-9B03-87DCA2161C16}" name="Alternate Control Requirement (ACR)" dataCellStyle="Form_Text"/>
    <tableColumn id="5" xr3:uid="{EB455323-81B3-40CF-89DB-8E61F43AB2BB}" name="ACR ID No." dataCellStyle="Form_Text"/>
    <tableColumn id="6" xr3:uid="{DD0F09E2-F3E4-4217-AFAE-EDF294A99985}" name="Alcohol Use" dataCellStyle="Form_Text"/>
    <tableColumn id="7" xr3:uid="{7EA0E320-19B8-4C72-8671-3FC98AD8E30A}" name="Press _x000a_Type" dataCellStyle="Form_Text"/>
    <tableColumn id="8" xr3:uid="{E304210E-97FF-4E58-89A1-C1421F45FFE4}" name="Refrigeration Equipment" dataCellStyle="Form_Text"/>
    <tableColumn id="9" xr3:uid="{2E8E320E-2E8D-42F2-88FC-C5B20C20922F}" name="Control Device" dataCellStyle="Form_Text"/>
    <tableColumn id="10" xr3:uid="{88517D8B-3FB1-412E-8B90-6F00099E3E54}" name="Control Device ID No." dataCellStyle="Form_Text"/>
    <tableColumn id="11" xr3:uid="{0356A456-758C-4967-A532-3EE721E97D33}" name="Automatic Cleaning Equipment" dataCellStyle="Form_Text"/>
    <tableColumn id="12" xr3:uid="{8F0A356B-46CC-4ED5-AA82-E4546FEC3D94}" name="Towel Handling Program"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D86FF2-BF97-4471-957D-6A222CC04CFE}" name="Table 5a" displayName="Table_5a" ref="A4:I14" totalsRowShown="0" headerRowCellStyle="Form_Header_1" dataCellStyle="Form_Text">
  <tableColumns count="9">
    <tableColumn id="1" xr3:uid="{D6B582D6-778B-4016-B3CC-3CAB155B93A7}" name="Process ID No." dataCellStyle="Form_Text"/>
    <tableColumn id="2" xr3:uid="{D5779F2E-6AC9-4715-970B-A89532AAA9EE}" name="SOP Index No." dataCellStyle="Form_Text"/>
    <tableColumn id="3" xr3:uid="{ACE4C431-E140-4A16-BCBB-274E9990C241}" name="Construction/ Modification Date" dataCellStyle="Form_Text"/>
    <tableColumn id="4" xr3:uid="{BAB6C3F6-1FA3-4383-9BAF-A92604E9B0BC}" name="Press Type" dataCellStyle="Form_Text"/>
    <tableColumn id="5" xr3:uid="{4009A7A5-1EEC-41CD-8A76-6478272CEA2F}" name="Auto Temp Compensator" dataCellStyle="Form_Text"/>
    <tableColumn id="6" xr3:uid="{4F0DB3F5-22FB-4631-9F8B-CA71F1D6878C}" name="Shared Ink Storage" dataCellStyle="Form_Text"/>
    <tableColumn id="7" xr3:uid="{06FDDFD4-69CB-4681-866E-981BA518067C}" name="Affected Facility Ink Systems" dataCellStyle="Form_Text"/>
    <tableColumn id="8" xr3:uid="{3F8EE817-2DCA-4B36-9F59-E205AD5768D9}" name="Existing Facility Ink Systems" dataCellStyle="Form_Text"/>
    <tableColumn id="9" xr3:uid="{EF669BD9-8082-42C9-880A-D80112001E38}" name="Plant-Wide Compliance"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4F2979E-7574-4387-AB1E-5C7779BFF253}" name="Table 5b" displayName="Table_5b" ref="A4:G14" totalsRowShown="0" headerRowCellStyle="Form_Header_1" dataCellStyle="Form_Text">
  <tableColumns count="7">
    <tableColumn id="1" xr3:uid="{2F545A98-D075-4BC7-B824-24F72B7EE021}" name="Process ID No." dataCellStyle="Form_Text"/>
    <tableColumn id="2" xr3:uid="{40F04BB0-8045-443E-8763-7996C2BDAF03}" name="SOP Index No." dataCellStyle="Form_Text"/>
    <tableColumn id="3" xr3:uid="{7D701321-256E-43CE-84DF-69230C1F110D}" name="Shared Solvent Recovery System" dataCellStyle="Form_Text"/>
    <tableColumn id="4" xr3:uid="{DB49D940-564E-4048-850C-65B718E9B4BD}" name="Control Device ID No." dataCellStyle="Form_Text"/>
    <tableColumn id="5" xr3:uid="{32D35C72-19CA-4B6F-BD08-7703B85EAA90}" name="Non-Resettable Totalizing Meter" dataCellStyle="Form_Text"/>
    <tableColumn id="6" xr3:uid="{20DC1433-B807-4F26-A212-5358E5850A91}" name="All Facilities Affected" dataCellStyle="Form_Text"/>
    <tableColumn id="7" xr3:uid="{D3DD5182-FAAB-4179-B0C9-1A04BD89A045}" name="Separate Emission Test"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55"/>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54"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3" totalsRowShown="0" headerRowCellStyle="Form_Header_1">
  <autoFilter ref="A3:D13"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53"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52" dataCellStyle="Form_General">
      <calculatedColumnFormula>IF(COUNTIFS($L$4:OP_SUM[[#This Row],["Unit1"]],"?*",$L$4:OP_SUM[[#This Row],["Unit1"]],OP_SUM[[#This Row],["Unit1"]])=1,ROW(OP_SUM[[#This Row],["Unit1"]]),"")</calculatedColumnFormula>
    </tableColumn>
    <tableColumn id="15" xr3:uid="{00000000-0010-0000-0400-00000F000000}" name="&quot;Unit3&quot;" dataDxfId="51" dataCellStyle="Form_General">
      <calculatedColumnFormula>IFERROR(_xlfn.RANK.EQ(OP_SUM[[#This Row],["Unit2"]],OP_SUM["Unit2"],1),"")</calculatedColumnFormula>
    </tableColumn>
    <tableColumn id="12" xr3:uid="{00000000-0010-0000-0400-00000C000000}" name="&quot;Unit-Group&quot;" dataDxfId="50"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6E83C81-8C47-43EC-82A3-2E9A5EA9BEDC}" name="Table 1" displayName="Table_1" ref="A4:H14" totalsRowShown="0" headerRowCellStyle="Form_Header_1" dataCellStyle="Form_Text">
  <tableColumns count="8">
    <tableColumn id="1" xr3:uid="{32094E5E-224E-4FF2-AB87-A97451C4C0B0}" name="Process ID No." dataCellStyle="Form_Text"/>
    <tableColumn id="2" xr3:uid="{2FCA56BF-D923-4F70-BC6B-CF53A76FAFE3}" name="SOP Index No." dataCellStyle="Form_Text"/>
    <tableColumn id="3" xr3:uid="{3B9FB88E-CA93-4EA0-8EE2-C46A2DE8FB06}" name="Rotogravure Printing Line" dataCellStyle="Form_Text"/>
    <tableColumn id="4" xr3:uid="{9C41D67C-2EAE-442E-87DB-3CF94DBAB784}" name="Construction/ Modification Date" dataCellStyle="Form_Text"/>
    <tableColumn id="5" xr3:uid="{D1E7019A-74DE-45A1-A9AD-6753C067D394}" name="Weighted Average of Ink VOC Content" dataCellStyle="Form_Text"/>
    <tableColumn id="6" xr3:uid="{CC747727-D2D3-4188-B734-2276E4A870E9}" name="Control Types" dataCellStyle="Form_Text"/>
    <tableColumn id="7" xr3:uid="{14E3CC39-870D-477E-B473-9279D7FAB66F}" name="Control Device ID No." dataCellStyle="Form_Text"/>
    <tableColumn id="8" xr3:uid="{135F9F48-8A2C-467F-834D-86462E72B9EA}" name="Inventory System Used"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5CE2422-E6B1-4C3A-9266-B1F7CBD1D834}" name="Table 2a" displayName="Table_2a" ref="A4:J14" totalsRowShown="0" headerRowCellStyle="Form_Header_1" dataCellStyle="Form_Text">
  <tableColumns count="10">
    <tableColumn id="1" xr3:uid="{E2CBC4DF-4E28-4B77-9F78-3A415F5C17DC}" name="Process ID No." dataCellStyle="Form_Text"/>
    <tableColumn id="2" xr3:uid="{8405932C-9F06-47E6-86F9-F867ADBA9859}" name="SOP Index No." dataCellStyle="Form_Text"/>
    <tableColumn id="3" xr3:uid="{9853D419-C238-49FB-9CCB-D4DB60335BC5}" name="Equipment Type" dataCellStyle="Form_Text"/>
    <tableColumn id="4" xr3:uid="{82DB92FE-1B76-4D53-BAC7-20BF0ED4D2DA}" name="Other Equipment" dataCellStyle="Form_Text"/>
    <tableColumn id="5" xr3:uid="{E1536F38-AEA3-4B76-B421-1E6FF067656C}" name="Construction/ Modification Date" dataCellStyle="Form_Text"/>
    <tableColumn id="6" xr3:uid="{EE9DCD9C-9A38-4B74-B306-43CA3B2239AA}" name="Individual HAP Usage" dataCellStyle="Form_Text"/>
    <tableColumn id="7" xr3:uid="{EE703F0A-B270-49D5-8207-D614BFFE59D6}" name="Collective HAP Usage" dataCellStyle="Form_Text"/>
    <tableColumn id="8" xr3:uid="{59680CD5-810D-4270-96A1-9711CA3FBC37}" name="Press Type" dataCellStyle="Form_Text"/>
    <tableColumn id="9" xr3:uid="{D548F817-83E7-451E-A8E0-12028338A2F6}" name="Applied Material Amount" dataCellStyle="Form_Text"/>
    <tableColumn id="10" xr3:uid="{627BC425-EBF4-4FAB-8DB3-3B013DADC7C7}" name="Organic HAP Amount"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110A9BA-82CA-4E5F-A678-68DB0E662E8C}" name="Table 2b" displayName="Table_2b" ref="A4:J14" totalsRowShown="0" headerRowCellStyle="Form_Header_1" dataCellStyle="Form_Text">
  <tableColumns count="10">
    <tableColumn id="1" xr3:uid="{0C3570DA-4EEC-4CFA-ACC2-112EF63D7A2F}" name="Process ID No." dataCellStyle="Form_Text"/>
    <tableColumn id="2" xr3:uid="{8EA2BE79-7EF4-4022-A37C-299A00B73281}" name="SOP Index No." dataCellStyle="Form_Text"/>
    <tableColumn id="3" xr3:uid="{E92B2407-81EE-4922-A5F3-EEFC2B8AF7BC}" name="Control of Emissions" dataCellStyle="Form_Text"/>
    <tableColumn id="4" xr3:uid="{700BC159-5ACA-46F4-B197-309929B6D7EF}" name="Control Device ID No." dataCellStyle="Form_Text"/>
    <tableColumn id="5" xr3:uid="{109853E8-1DC3-4C97-85A9-D9E11EEB5C53}" name="Temperature Monitoring Equipment" dataCellStyle="Form_Text"/>
    <tableColumn id="6" xr3:uid="{6EAD3CF3-0AC4-4031-9773-16E11E11531D}" name="Control Device Operation Date" dataCellStyle="Form_Text"/>
    <tableColumn id="7" xr3:uid="{97154F42-ECFF-435E-A199-5B5B73A1DC24}" name="Complying With § 63.7(e)(2)(iv) or (h)" dataCellStyle="Form_Text"/>
    <tableColumn id="8" xr3:uid="{3413C21C-218A-47FF-A050-8A662EF86721}" name="Alternate Test Methods" dataCellStyle="Form_Text"/>
    <tableColumn id="9" xr3:uid="{4D00AA6A-8713-4002-8993-3BE843C649EB}" name="Permanent Enclosure" dataCellStyle="Form_Text"/>
    <tableColumn id="10" xr3:uid="{9B3AC924-3033-472D-8865-70C208A176E0}" name="Public Compliance Demonstration"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BN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66" width="20.83203125" customWidth="1"/>
    <col min="67" max="67" width="9.33203125" customWidth="1"/>
  </cols>
  <sheetData>
    <row r="1" spans="1:66" x14ac:dyDescent="0.2">
      <c r="A1" s="15" t="s">
        <v>76</v>
      </c>
    </row>
    <row r="4" spans="1:66" ht="13.5" x14ac:dyDescent="0.2">
      <c r="A4" s="18" t="s">
        <v>22</v>
      </c>
      <c r="B4">
        <f>COUNTA(B$11:B$111)</f>
        <v>1</v>
      </c>
      <c r="C4">
        <f t="shared" ref="C4:BN4" si="0">COUNTA(C$11:C$111)</f>
        <v>2</v>
      </c>
      <c r="D4">
        <f t="shared" si="0"/>
        <v>2</v>
      </c>
      <c r="E4">
        <f t="shared" si="0"/>
        <v>2</v>
      </c>
      <c r="F4">
        <f t="shared" si="0"/>
        <v>3</v>
      </c>
      <c r="G4">
        <f t="shared" si="0"/>
        <v>1</v>
      </c>
      <c r="H4">
        <f t="shared" si="0"/>
        <v>2</v>
      </c>
      <c r="I4">
        <f t="shared" si="0"/>
        <v>1</v>
      </c>
      <c r="J4">
        <f t="shared" si="0"/>
        <v>3</v>
      </c>
      <c r="K4">
        <f t="shared" si="0"/>
        <v>2</v>
      </c>
      <c r="L4">
        <f t="shared" si="0"/>
        <v>2</v>
      </c>
      <c r="M4">
        <f t="shared" si="0"/>
        <v>2</v>
      </c>
      <c r="N4">
        <f t="shared" si="0"/>
        <v>2</v>
      </c>
      <c r="O4">
        <f t="shared" si="0"/>
        <v>4</v>
      </c>
      <c r="P4">
        <f t="shared" si="0"/>
        <v>2</v>
      </c>
      <c r="Q4">
        <f t="shared" si="0"/>
        <v>2</v>
      </c>
      <c r="R4">
        <f t="shared" si="0"/>
        <v>1</v>
      </c>
      <c r="S4">
        <f t="shared" si="0"/>
        <v>4</v>
      </c>
      <c r="T4">
        <f t="shared" si="0"/>
        <v>1</v>
      </c>
      <c r="U4">
        <f t="shared" si="0"/>
        <v>2</v>
      </c>
      <c r="V4">
        <f t="shared" si="0"/>
        <v>2</v>
      </c>
      <c r="W4">
        <f t="shared" si="0"/>
        <v>2</v>
      </c>
      <c r="X4">
        <f t="shared" si="0"/>
        <v>2</v>
      </c>
      <c r="Y4">
        <f t="shared" si="0"/>
        <v>2</v>
      </c>
      <c r="Z4">
        <f t="shared" si="0"/>
        <v>4</v>
      </c>
      <c r="AA4">
        <f t="shared" si="0"/>
        <v>1</v>
      </c>
      <c r="AB4">
        <f t="shared" si="0"/>
        <v>11</v>
      </c>
      <c r="AC4">
        <f t="shared" si="0"/>
        <v>2</v>
      </c>
      <c r="AD4">
        <f t="shared" si="0"/>
        <v>3</v>
      </c>
      <c r="AE4">
        <f t="shared" si="0"/>
        <v>3</v>
      </c>
      <c r="AF4">
        <f t="shared" si="0"/>
        <v>11</v>
      </c>
      <c r="AG4">
        <f t="shared" si="0"/>
        <v>1</v>
      </c>
      <c r="AH4">
        <f t="shared" si="0"/>
        <v>2</v>
      </c>
      <c r="AI4">
        <f t="shared" si="0"/>
        <v>1</v>
      </c>
      <c r="AJ4">
        <f t="shared" si="0"/>
        <v>6</v>
      </c>
      <c r="AK4">
        <f t="shared" si="0"/>
        <v>8</v>
      </c>
      <c r="AL4">
        <f t="shared" si="0"/>
        <v>8</v>
      </c>
      <c r="AM4">
        <f t="shared" si="0"/>
        <v>2</v>
      </c>
      <c r="AN4">
        <f t="shared" si="0"/>
        <v>1</v>
      </c>
      <c r="AO4">
        <f t="shared" si="0"/>
        <v>2</v>
      </c>
      <c r="AP4">
        <f t="shared" si="0"/>
        <v>1</v>
      </c>
      <c r="AQ4">
        <f t="shared" si="0"/>
        <v>2</v>
      </c>
      <c r="AR4">
        <f t="shared" si="0"/>
        <v>2</v>
      </c>
      <c r="AS4">
        <f t="shared" si="0"/>
        <v>1</v>
      </c>
      <c r="AT4">
        <f t="shared" si="0"/>
        <v>2</v>
      </c>
      <c r="AU4">
        <f t="shared" si="0"/>
        <v>4</v>
      </c>
      <c r="AV4">
        <f t="shared" si="0"/>
        <v>2</v>
      </c>
      <c r="AW4">
        <f t="shared" si="0"/>
        <v>4</v>
      </c>
      <c r="AX4">
        <f t="shared" si="0"/>
        <v>1</v>
      </c>
      <c r="AY4">
        <f t="shared" si="0"/>
        <v>2</v>
      </c>
      <c r="AZ4">
        <f t="shared" si="0"/>
        <v>2</v>
      </c>
      <c r="BA4">
        <f t="shared" si="0"/>
        <v>1</v>
      </c>
      <c r="BB4">
        <f t="shared" si="0"/>
        <v>2</v>
      </c>
      <c r="BC4">
        <f t="shared" si="0"/>
        <v>3</v>
      </c>
      <c r="BD4">
        <f t="shared" si="0"/>
        <v>2</v>
      </c>
      <c r="BE4">
        <f t="shared" si="0"/>
        <v>2</v>
      </c>
      <c r="BF4">
        <f t="shared" si="0"/>
        <v>3</v>
      </c>
      <c r="BG4">
        <f t="shared" si="0"/>
        <v>3</v>
      </c>
      <c r="BH4">
        <f t="shared" si="0"/>
        <v>2</v>
      </c>
      <c r="BI4">
        <f t="shared" si="0"/>
        <v>1</v>
      </c>
      <c r="BJ4">
        <f t="shared" si="0"/>
        <v>3</v>
      </c>
      <c r="BK4">
        <f t="shared" si="0"/>
        <v>1</v>
      </c>
      <c r="BL4">
        <f t="shared" si="0"/>
        <v>2</v>
      </c>
      <c r="BM4">
        <f t="shared" si="0"/>
        <v>2</v>
      </c>
      <c r="BN4">
        <f t="shared" si="0"/>
        <v>2</v>
      </c>
    </row>
    <row r="5" spans="1:66" s="3" customFormat="1" x14ac:dyDescent="0.2">
      <c r="A5" s="16" t="s">
        <v>39</v>
      </c>
      <c r="B5" s="3" t="s">
        <v>474</v>
      </c>
      <c r="C5" s="3" t="s">
        <v>474</v>
      </c>
      <c r="D5" s="3" t="s">
        <v>474</v>
      </c>
      <c r="E5" s="3" t="s">
        <v>474</v>
      </c>
      <c r="F5" s="3" t="s">
        <v>474</v>
      </c>
      <c r="G5" s="3" t="s">
        <v>474</v>
      </c>
      <c r="H5" s="3" t="s">
        <v>474</v>
      </c>
      <c r="I5" s="3" t="s">
        <v>474</v>
      </c>
      <c r="J5" s="3" t="s">
        <v>474</v>
      </c>
      <c r="K5" s="3" t="s">
        <v>474</v>
      </c>
      <c r="L5" s="3" t="s">
        <v>474</v>
      </c>
      <c r="M5" s="3" t="s">
        <v>474</v>
      </c>
      <c r="N5" s="3" t="s">
        <v>474</v>
      </c>
      <c r="O5" s="3" t="s">
        <v>474</v>
      </c>
      <c r="P5" s="3" t="s">
        <v>474</v>
      </c>
      <c r="Q5" s="3" t="s">
        <v>474</v>
      </c>
      <c r="R5" s="3" t="s">
        <v>474</v>
      </c>
      <c r="S5" s="3" t="s">
        <v>474</v>
      </c>
      <c r="T5" s="3" t="s">
        <v>474</v>
      </c>
      <c r="U5" s="3" t="s">
        <v>474</v>
      </c>
      <c r="V5" s="3" t="s">
        <v>474</v>
      </c>
      <c r="W5" s="3" t="s">
        <v>474</v>
      </c>
      <c r="X5" s="3" t="s">
        <v>474</v>
      </c>
      <c r="Y5" s="3" t="s">
        <v>474</v>
      </c>
      <c r="Z5" s="3" t="s">
        <v>474</v>
      </c>
      <c r="AA5" s="3" t="s">
        <v>474</v>
      </c>
      <c r="AB5" s="3" t="s">
        <v>474</v>
      </c>
      <c r="AC5" s="3" t="s">
        <v>474</v>
      </c>
      <c r="AD5" s="3" t="s">
        <v>474</v>
      </c>
      <c r="AE5" s="3" t="s">
        <v>474</v>
      </c>
      <c r="AF5" s="3" t="s">
        <v>474</v>
      </c>
      <c r="AG5" s="3" t="s">
        <v>474</v>
      </c>
      <c r="AH5" s="3" t="s">
        <v>474</v>
      </c>
      <c r="AI5" s="3" t="s">
        <v>474</v>
      </c>
      <c r="AJ5" s="3" t="s">
        <v>474</v>
      </c>
      <c r="AK5" s="3" t="s">
        <v>474</v>
      </c>
      <c r="AL5" s="3" t="s">
        <v>474</v>
      </c>
      <c r="AM5" s="3" t="s">
        <v>474</v>
      </c>
      <c r="AN5" s="3" t="s">
        <v>474</v>
      </c>
      <c r="AO5" s="3" t="s">
        <v>474</v>
      </c>
      <c r="AP5" s="3" t="s">
        <v>474</v>
      </c>
      <c r="AQ5" s="3" t="s">
        <v>474</v>
      </c>
      <c r="AR5" s="3" t="s">
        <v>474</v>
      </c>
      <c r="AS5" s="3" t="s">
        <v>474</v>
      </c>
      <c r="AT5" s="3" t="s">
        <v>474</v>
      </c>
      <c r="AU5" s="3" t="s">
        <v>474</v>
      </c>
      <c r="AV5" s="3" t="s">
        <v>474</v>
      </c>
      <c r="AW5" s="3" t="s">
        <v>474</v>
      </c>
      <c r="AX5" s="3" t="s">
        <v>474</v>
      </c>
      <c r="AY5" s="3" t="s">
        <v>474</v>
      </c>
      <c r="AZ5" s="3" t="s">
        <v>474</v>
      </c>
      <c r="BA5" s="3" t="s">
        <v>474</v>
      </c>
      <c r="BB5" s="3" t="s">
        <v>474</v>
      </c>
      <c r="BC5" s="3" t="s">
        <v>474</v>
      </c>
      <c r="BD5" s="3" t="s">
        <v>474</v>
      </c>
      <c r="BE5" s="3" t="s">
        <v>474</v>
      </c>
      <c r="BF5" s="3" t="s">
        <v>474</v>
      </c>
      <c r="BG5" s="3" t="s">
        <v>474</v>
      </c>
      <c r="BH5" s="3" t="s">
        <v>474</v>
      </c>
      <c r="BI5" s="3" t="s">
        <v>474</v>
      </c>
      <c r="BJ5" s="3" t="s">
        <v>474</v>
      </c>
      <c r="BK5" s="3" t="s">
        <v>474</v>
      </c>
      <c r="BL5" s="3" t="s">
        <v>474</v>
      </c>
      <c r="BM5" s="3" t="s">
        <v>474</v>
      </c>
      <c r="BN5" s="3" t="s">
        <v>474</v>
      </c>
    </row>
    <row r="6" spans="1:66" s="3" customFormat="1" x14ac:dyDescent="0.2">
      <c r="A6" s="16" t="s">
        <v>17</v>
      </c>
      <c r="B6" s="3" t="s">
        <v>238</v>
      </c>
      <c r="C6" s="3" t="s">
        <v>238</v>
      </c>
      <c r="D6" s="3" t="s">
        <v>238</v>
      </c>
      <c r="E6" s="3" t="s">
        <v>238</v>
      </c>
      <c r="F6" s="3" t="s">
        <v>238</v>
      </c>
      <c r="G6" s="3" t="s">
        <v>238</v>
      </c>
      <c r="H6" s="3" t="s">
        <v>238</v>
      </c>
      <c r="I6" s="3" t="s">
        <v>379</v>
      </c>
      <c r="J6" s="3" t="s">
        <v>379</v>
      </c>
      <c r="K6" s="3" t="s">
        <v>379</v>
      </c>
      <c r="L6" s="3" t="s">
        <v>379</v>
      </c>
      <c r="M6" s="3" t="s">
        <v>379</v>
      </c>
      <c r="N6" s="3" t="s">
        <v>379</v>
      </c>
      <c r="O6" s="3" t="s">
        <v>379</v>
      </c>
      <c r="P6" s="3" t="s">
        <v>379</v>
      </c>
      <c r="Q6" s="3" t="s">
        <v>379</v>
      </c>
      <c r="R6" s="3" t="s">
        <v>379</v>
      </c>
      <c r="S6" s="3" t="s">
        <v>379</v>
      </c>
      <c r="T6" s="3" t="s">
        <v>379</v>
      </c>
      <c r="U6" s="3" t="s">
        <v>379</v>
      </c>
      <c r="V6" s="3" t="s">
        <v>379</v>
      </c>
      <c r="W6" s="3" t="s">
        <v>379</v>
      </c>
      <c r="X6" s="3" t="s">
        <v>379</v>
      </c>
      <c r="Y6" s="3" t="s">
        <v>379</v>
      </c>
      <c r="Z6" s="3" t="s">
        <v>379</v>
      </c>
      <c r="AA6" s="3" t="s">
        <v>379</v>
      </c>
      <c r="AB6" s="3" t="s">
        <v>379</v>
      </c>
      <c r="AC6" s="3" t="s">
        <v>379</v>
      </c>
      <c r="AD6" s="3" t="s">
        <v>379</v>
      </c>
      <c r="AE6" s="3" t="s">
        <v>379</v>
      </c>
      <c r="AF6" s="3" t="s">
        <v>379</v>
      </c>
      <c r="AG6" s="3" t="s">
        <v>167</v>
      </c>
      <c r="AH6" s="3" t="s">
        <v>167</v>
      </c>
      <c r="AI6" s="3" t="s">
        <v>167</v>
      </c>
      <c r="AJ6" s="3" t="s">
        <v>167</v>
      </c>
      <c r="AK6" s="3" t="s">
        <v>167</v>
      </c>
      <c r="AL6" s="3" t="s">
        <v>167</v>
      </c>
      <c r="AM6" s="3" t="s">
        <v>167</v>
      </c>
      <c r="AN6" s="3" t="s">
        <v>167</v>
      </c>
      <c r="AO6" s="3" t="s">
        <v>167</v>
      </c>
      <c r="AP6" s="3" t="s">
        <v>174</v>
      </c>
      <c r="AQ6" s="3" t="s">
        <v>174</v>
      </c>
      <c r="AR6" s="3" t="s">
        <v>174</v>
      </c>
      <c r="AS6" s="3" t="s">
        <v>174</v>
      </c>
      <c r="AT6" s="3" t="s">
        <v>174</v>
      </c>
      <c r="AU6" s="3" t="s">
        <v>174</v>
      </c>
      <c r="AV6" s="3" t="s">
        <v>174</v>
      </c>
      <c r="AW6" s="3" t="s">
        <v>174</v>
      </c>
      <c r="AX6" s="3" t="s">
        <v>174</v>
      </c>
      <c r="AY6" s="3" t="s">
        <v>174</v>
      </c>
      <c r="AZ6" s="3" t="s">
        <v>174</v>
      </c>
      <c r="BA6" s="3" t="s">
        <v>278</v>
      </c>
      <c r="BB6" s="3" t="s">
        <v>278</v>
      </c>
      <c r="BC6" s="3" t="s">
        <v>278</v>
      </c>
      <c r="BD6" s="3" t="s">
        <v>278</v>
      </c>
      <c r="BE6" s="3" t="s">
        <v>278</v>
      </c>
      <c r="BF6" s="3" t="s">
        <v>278</v>
      </c>
      <c r="BG6" s="3" t="s">
        <v>278</v>
      </c>
      <c r="BH6" s="3" t="s">
        <v>278</v>
      </c>
      <c r="BI6" s="3" t="s">
        <v>278</v>
      </c>
      <c r="BJ6" s="3" t="s">
        <v>278</v>
      </c>
      <c r="BK6" s="3" t="s">
        <v>278</v>
      </c>
      <c r="BL6" s="3" t="s">
        <v>278</v>
      </c>
      <c r="BM6" s="3" t="s">
        <v>278</v>
      </c>
      <c r="BN6" s="3" t="s">
        <v>278</v>
      </c>
    </row>
    <row r="7" spans="1:66" s="3" customFormat="1" x14ac:dyDescent="0.2">
      <c r="A7" s="16" t="s">
        <v>18</v>
      </c>
      <c r="B7" s="3" t="s">
        <v>84</v>
      </c>
      <c r="C7" s="3" t="s">
        <v>84</v>
      </c>
      <c r="D7" s="3" t="s">
        <v>84</v>
      </c>
      <c r="E7" s="3" t="s">
        <v>84</v>
      </c>
      <c r="F7" s="3" t="s">
        <v>84</v>
      </c>
      <c r="G7" s="3" t="s">
        <v>84</v>
      </c>
      <c r="H7" s="3" t="s">
        <v>84</v>
      </c>
      <c r="I7" s="3" t="s">
        <v>491</v>
      </c>
      <c r="J7" s="3" t="s">
        <v>491</v>
      </c>
      <c r="K7" s="3" t="s">
        <v>491</v>
      </c>
      <c r="L7" s="3" t="s">
        <v>491</v>
      </c>
      <c r="M7" s="3" t="s">
        <v>491</v>
      </c>
      <c r="N7" s="3" t="s">
        <v>491</v>
      </c>
      <c r="O7" s="3" t="s">
        <v>491</v>
      </c>
      <c r="P7" s="3" t="s">
        <v>491</v>
      </c>
      <c r="Q7" s="3" t="s">
        <v>491</v>
      </c>
      <c r="R7" s="3" t="s">
        <v>516</v>
      </c>
      <c r="S7" s="3" t="s">
        <v>516</v>
      </c>
      <c r="T7" s="3" t="s">
        <v>516</v>
      </c>
      <c r="U7" s="3" t="s">
        <v>516</v>
      </c>
      <c r="V7" s="3" t="s">
        <v>516</v>
      </c>
      <c r="W7" s="3" t="s">
        <v>516</v>
      </c>
      <c r="X7" s="3" t="s">
        <v>516</v>
      </c>
      <c r="Y7" s="3" t="s">
        <v>516</v>
      </c>
      <c r="Z7" s="3" t="s">
        <v>516</v>
      </c>
      <c r="AA7" s="3" t="s">
        <v>530</v>
      </c>
      <c r="AB7" s="3" t="s">
        <v>530</v>
      </c>
      <c r="AC7" s="3" t="s">
        <v>530</v>
      </c>
      <c r="AD7" s="3" t="s">
        <v>530</v>
      </c>
      <c r="AE7" s="3" t="s">
        <v>530</v>
      </c>
      <c r="AF7" s="3" t="s">
        <v>530</v>
      </c>
      <c r="AG7" s="3" t="s">
        <v>565</v>
      </c>
      <c r="AH7" s="3" t="s">
        <v>565</v>
      </c>
      <c r="AI7" s="3" t="s">
        <v>565</v>
      </c>
      <c r="AJ7" s="3" t="s">
        <v>565</v>
      </c>
      <c r="AK7" s="3" t="s">
        <v>565</v>
      </c>
      <c r="AL7" s="3" t="s">
        <v>565</v>
      </c>
      <c r="AM7" s="3" t="s">
        <v>565</v>
      </c>
      <c r="AN7" s="3" t="s">
        <v>565</v>
      </c>
      <c r="AO7" s="3" t="s">
        <v>565</v>
      </c>
      <c r="AP7" s="3" t="s">
        <v>591</v>
      </c>
      <c r="AQ7" s="3" t="s">
        <v>591</v>
      </c>
      <c r="AR7" s="3" t="s">
        <v>591</v>
      </c>
      <c r="AS7" s="3" t="s">
        <v>591</v>
      </c>
      <c r="AT7" s="3" t="s">
        <v>591</v>
      </c>
      <c r="AU7" s="3" t="s">
        <v>591</v>
      </c>
      <c r="AV7" s="3" t="s">
        <v>591</v>
      </c>
      <c r="AW7" s="3" t="s">
        <v>591</v>
      </c>
      <c r="AX7" s="3" t="s">
        <v>591</v>
      </c>
      <c r="AY7" s="3" t="s">
        <v>591</v>
      </c>
      <c r="AZ7" s="3" t="s">
        <v>591</v>
      </c>
      <c r="BA7" s="3" t="s">
        <v>604</v>
      </c>
      <c r="BB7" s="3" t="s">
        <v>604</v>
      </c>
      <c r="BC7" s="3" t="s">
        <v>604</v>
      </c>
      <c r="BD7" s="3" t="s">
        <v>604</v>
      </c>
      <c r="BE7" s="3" t="s">
        <v>604</v>
      </c>
      <c r="BF7" s="3" t="s">
        <v>604</v>
      </c>
      <c r="BG7" s="3" t="s">
        <v>604</v>
      </c>
      <c r="BH7" s="3" t="s">
        <v>604</v>
      </c>
      <c r="BI7" s="3" t="s">
        <v>615</v>
      </c>
      <c r="BJ7" s="3" t="s">
        <v>615</v>
      </c>
      <c r="BK7" s="3" t="s">
        <v>615</v>
      </c>
      <c r="BL7" s="3" t="s">
        <v>615</v>
      </c>
      <c r="BM7" s="3" t="s">
        <v>615</v>
      </c>
      <c r="BN7" s="3" t="s">
        <v>615</v>
      </c>
    </row>
    <row r="8" spans="1:66" s="3" customFormat="1" x14ac:dyDescent="0.2">
      <c r="A8" s="16" t="s">
        <v>19</v>
      </c>
      <c r="B8" s="3">
        <v>1</v>
      </c>
      <c r="C8" s="3">
        <v>1</v>
      </c>
      <c r="D8" s="3">
        <v>1</v>
      </c>
      <c r="E8" s="3">
        <v>1</v>
      </c>
      <c r="F8" s="3">
        <v>1</v>
      </c>
      <c r="G8" s="3">
        <v>1</v>
      </c>
      <c r="H8" s="3">
        <v>1</v>
      </c>
      <c r="I8" s="3">
        <v>2</v>
      </c>
      <c r="J8" s="3">
        <v>2</v>
      </c>
      <c r="K8" s="3">
        <v>2</v>
      </c>
      <c r="L8" s="3">
        <v>2</v>
      </c>
      <c r="M8" s="3">
        <v>2</v>
      </c>
      <c r="N8" s="3">
        <v>2</v>
      </c>
      <c r="O8" s="3">
        <v>2</v>
      </c>
      <c r="P8" s="3">
        <v>2</v>
      </c>
      <c r="Q8" s="3">
        <v>2</v>
      </c>
      <c r="R8" s="3">
        <v>3</v>
      </c>
      <c r="S8" s="3">
        <v>3</v>
      </c>
      <c r="T8" s="3">
        <v>3</v>
      </c>
      <c r="U8" s="3">
        <v>3</v>
      </c>
      <c r="V8" s="3">
        <v>3</v>
      </c>
      <c r="W8" s="3">
        <v>3</v>
      </c>
      <c r="X8" s="3">
        <v>3</v>
      </c>
      <c r="Y8" s="3">
        <v>3</v>
      </c>
      <c r="Z8" s="3">
        <v>3</v>
      </c>
      <c r="AA8" s="3">
        <v>4</v>
      </c>
      <c r="AB8" s="3">
        <v>4</v>
      </c>
      <c r="AC8" s="3">
        <v>4</v>
      </c>
      <c r="AD8" s="3">
        <v>4</v>
      </c>
      <c r="AE8" s="3">
        <v>4</v>
      </c>
      <c r="AF8" s="3">
        <v>4</v>
      </c>
      <c r="AG8" s="3">
        <v>5</v>
      </c>
      <c r="AH8" s="3">
        <v>5</v>
      </c>
      <c r="AI8" s="3">
        <v>5</v>
      </c>
      <c r="AJ8" s="3">
        <v>5</v>
      </c>
      <c r="AK8" s="3">
        <v>5</v>
      </c>
      <c r="AL8" s="3">
        <v>5</v>
      </c>
      <c r="AM8" s="3">
        <v>5</v>
      </c>
      <c r="AN8" s="3">
        <v>5</v>
      </c>
      <c r="AO8" s="3">
        <v>5</v>
      </c>
      <c r="AP8" s="3">
        <v>6</v>
      </c>
      <c r="AQ8" s="3">
        <v>6</v>
      </c>
      <c r="AR8" s="3">
        <v>6</v>
      </c>
      <c r="AS8" s="3">
        <v>6</v>
      </c>
      <c r="AT8" s="3">
        <v>6</v>
      </c>
      <c r="AU8" s="3">
        <v>6</v>
      </c>
      <c r="AV8" s="3">
        <v>6</v>
      </c>
      <c r="AW8" s="3">
        <v>6</v>
      </c>
      <c r="AX8" s="3">
        <v>6</v>
      </c>
      <c r="AY8" s="3">
        <v>6</v>
      </c>
      <c r="AZ8" s="3">
        <v>6</v>
      </c>
      <c r="BA8" s="3">
        <v>7</v>
      </c>
      <c r="BB8" s="3">
        <v>7</v>
      </c>
      <c r="BC8" s="3">
        <v>7</v>
      </c>
      <c r="BD8" s="3">
        <v>7</v>
      </c>
      <c r="BE8" s="3">
        <v>7</v>
      </c>
      <c r="BF8" s="3">
        <v>7</v>
      </c>
      <c r="BG8" s="3">
        <v>7</v>
      </c>
      <c r="BH8" s="3">
        <v>7</v>
      </c>
      <c r="BI8" s="3">
        <v>8</v>
      </c>
      <c r="BJ8" s="3">
        <v>8</v>
      </c>
      <c r="BK8" s="3">
        <v>8</v>
      </c>
      <c r="BL8" s="3">
        <v>8</v>
      </c>
      <c r="BM8" s="3">
        <v>8</v>
      </c>
      <c r="BN8" s="3">
        <v>8</v>
      </c>
    </row>
    <row r="9" spans="1:66" s="3" customFormat="1" x14ac:dyDescent="0.2">
      <c r="A9" s="16" t="s">
        <v>20</v>
      </c>
      <c r="B9" s="3">
        <v>1</v>
      </c>
      <c r="C9" s="3">
        <v>2</v>
      </c>
      <c r="D9" s="3">
        <v>3</v>
      </c>
      <c r="E9" s="3">
        <v>4</v>
      </c>
      <c r="F9" s="3">
        <v>5</v>
      </c>
      <c r="G9" s="3">
        <v>6</v>
      </c>
      <c r="H9" s="3">
        <v>7</v>
      </c>
      <c r="I9" s="3">
        <v>1</v>
      </c>
      <c r="J9" s="3">
        <v>2</v>
      </c>
      <c r="K9" s="3">
        <v>3</v>
      </c>
      <c r="L9" s="3">
        <v>4</v>
      </c>
      <c r="M9" s="3">
        <v>5</v>
      </c>
      <c r="N9" s="3">
        <v>6</v>
      </c>
      <c r="O9" s="3">
        <v>7</v>
      </c>
      <c r="P9" s="3">
        <v>8</v>
      </c>
      <c r="Q9" s="3">
        <v>9</v>
      </c>
      <c r="R9" s="3">
        <v>1</v>
      </c>
      <c r="S9" s="3">
        <v>2</v>
      </c>
      <c r="T9" s="3">
        <v>3</v>
      </c>
      <c r="U9" s="3">
        <v>4</v>
      </c>
      <c r="V9" s="3">
        <v>5</v>
      </c>
      <c r="W9" s="3">
        <v>6</v>
      </c>
      <c r="X9" s="3">
        <v>7</v>
      </c>
      <c r="Y9" s="3">
        <v>8</v>
      </c>
      <c r="Z9" s="3">
        <v>9</v>
      </c>
      <c r="AA9" s="3">
        <v>1</v>
      </c>
      <c r="AB9" s="3">
        <v>2</v>
      </c>
      <c r="AC9" s="3">
        <v>3</v>
      </c>
      <c r="AD9" s="3">
        <v>4</v>
      </c>
      <c r="AE9" s="3">
        <v>5</v>
      </c>
      <c r="AF9" s="3">
        <v>6</v>
      </c>
      <c r="AG9" s="3">
        <v>1</v>
      </c>
      <c r="AH9" s="3">
        <v>2</v>
      </c>
      <c r="AI9" s="3">
        <v>3</v>
      </c>
      <c r="AJ9" s="3">
        <v>4</v>
      </c>
      <c r="AK9" s="3">
        <v>5</v>
      </c>
      <c r="AL9" s="3">
        <v>6</v>
      </c>
      <c r="AM9" s="3">
        <v>7</v>
      </c>
      <c r="AN9" s="3">
        <v>8</v>
      </c>
      <c r="AO9" s="3">
        <v>9</v>
      </c>
      <c r="AP9" s="3">
        <v>1</v>
      </c>
      <c r="AQ9" s="3">
        <v>2</v>
      </c>
      <c r="AR9" s="3">
        <v>3</v>
      </c>
      <c r="AS9" s="3">
        <v>4</v>
      </c>
      <c r="AT9" s="3">
        <v>5</v>
      </c>
      <c r="AU9" s="3">
        <v>6</v>
      </c>
      <c r="AV9" s="3">
        <v>7</v>
      </c>
      <c r="AW9" s="3">
        <v>8</v>
      </c>
      <c r="AX9" s="3">
        <v>9</v>
      </c>
      <c r="AY9" s="3">
        <v>10</v>
      </c>
      <c r="AZ9" s="3">
        <v>11</v>
      </c>
      <c r="BA9" s="3">
        <v>1</v>
      </c>
      <c r="BB9" s="3">
        <v>2</v>
      </c>
      <c r="BC9" s="3">
        <v>3</v>
      </c>
      <c r="BD9" s="3">
        <v>4</v>
      </c>
      <c r="BE9" s="3">
        <v>5</v>
      </c>
      <c r="BF9" s="3">
        <v>6</v>
      </c>
      <c r="BG9" s="3">
        <v>7</v>
      </c>
      <c r="BH9" s="3">
        <v>8</v>
      </c>
      <c r="BI9" s="3">
        <v>1</v>
      </c>
      <c r="BJ9" s="3">
        <v>2</v>
      </c>
      <c r="BK9" s="3">
        <v>3</v>
      </c>
      <c r="BL9" s="3">
        <v>4</v>
      </c>
      <c r="BM9" s="3">
        <v>5</v>
      </c>
      <c r="BN9" s="3">
        <v>6</v>
      </c>
    </row>
    <row r="10" spans="1:66" s="3" customFormat="1" x14ac:dyDescent="0.2">
      <c r="A10" s="16" t="s">
        <v>21</v>
      </c>
      <c r="B10" s="3" t="s">
        <v>475</v>
      </c>
      <c r="C10" s="3" t="s">
        <v>478</v>
      </c>
      <c r="D10" s="3" t="s">
        <v>629</v>
      </c>
      <c r="E10" s="3" t="s">
        <v>630</v>
      </c>
      <c r="F10" s="3" t="s">
        <v>485</v>
      </c>
      <c r="G10" s="3" t="s">
        <v>489</v>
      </c>
      <c r="H10" s="3" t="s">
        <v>490</v>
      </c>
      <c r="I10" s="3" t="s">
        <v>475</v>
      </c>
      <c r="J10" s="3" t="s">
        <v>492</v>
      </c>
      <c r="K10" s="3" t="s">
        <v>496</v>
      </c>
      <c r="L10" s="3" t="s">
        <v>629</v>
      </c>
      <c r="M10" s="3" t="s">
        <v>499</v>
      </c>
      <c r="N10" s="3" t="s">
        <v>502</v>
      </c>
      <c r="O10" s="3" t="s">
        <v>505</v>
      </c>
      <c r="P10" s="3" t="s">
        <v>510</v>
      </c>
      <c r="Q10" s="3" t="s">
        <v>513</v>
      </c>
      <c r="R10" s="3" t="s">
        <v>475</v>
      </c>
      <c r="S10" s="3" t="s">
        <v>517</v>
      </c>
      <c r="T10" s="3" t="s">
        <v>489</v>
      </c>
      <c r="U10" s="3" t="s">
        <v>521</v>
      </c>
      <c r="V10" s="3" t="s">
        <v>522</v>
      </c>
      <c r="W10" s="3" t="s">
        <v>631</v>
      </c>
      <c r="X10" s="3" t="s">
        <v>523</v>
      </c>
      <c r="Y10" s="3" t="s">
        <v>524</v>
      </c>
      <c r="Z10" s="3" t="s">
        <v>525</v>
      </c>
      <c r="AA10" s="3" t="s">
        <v>475</v>
      </c>
      <c r="AB10" s="3" t="s">
        <v>531</v>
      </c>
      <c r="AC10" s="3" t="s">
        <v>543</v>
      </c>
      <c r="AD10" s="3" t="s">
        <v>546</v>
      </c>
      <c r="AE10" s="3" t="s">
        <v>632</v>
      </c>
      <c r="AF10" s="3" t="s">
        <v>553</v>
      </c>
      <c r="AG10" s="3" t="s">
        <v>475</v>
      </c>
      <c r="AH10" s="3" t="s">
        <v>633</v>
      </c>
      <c r="AI10" s="3" t="s">
        <v>566</v>
      </c>
      <c r="AJ10" s="3" t="s">
        <v>567</v>
      </c>
      <c r="AK10" s="3" t="s">
        <v>571</v>
      </c>
      <c r="AL10" s="3" t="s">
        <v>578</v>
      </c>
      <c r="AM10" s="3" t="s">
        <v>587</v>
      </c>
      <c r="AN10" s="3" t="s">
        <v>489</v>
      </c>
      <c r="AO10" s="3" t="s">
        <v>590</v>
      </c>
      <c r="AP10" s="3" t="s">
        <v>475</v>
      </c>
      <c r="AQ10" s="3" t="s">
        <v>634</v>
      </c>
      <c r="AR10" s="3" t="s">
        <v>633</v>
      </c>
      <c r="AS10" s="3" t="s">
        <v>566</v>
      </c>
      <c r="AT10" s="3" t="s">
        <v>592</v>
      </c>
      <c r="AU10" s="3" t="s">
        <v>505</v>
      </c>
      <c r="AV10" s="3" t="s">
        <v>597</v>
      </c>
      <c r="AW10" s="3" t="s">
        <v>587</v>
      </c>
      <c r="AX10" s="3" t="s">
        <v>489</v>
      </c>
      <c r="AY10" s="3" t="s">
        <v>602</v>
      </c>
      <c r="AZ10" s="3" t="s">
        <v>603</v>
      </c>
      <c r="BA10" s="3" t="s">
        <v>475</v>
      </c>
      <c r="BB10" s="3" t="s">
        <v>629</v>
      </c>
      <c r="BC10" s="3" t="s">
        <v>505</v>
      </c>
      <c r="BD10" s="3" t="s">
        <v>608</v>
      </c>
      <c r="BE10" s="3" t="s">
        <v>609</v>
      </c>
      <c r="BF10" s="3" t="s">
        <v>610</v>
      </c>
      <c r="BG10" s="3" t="s">
        <v>614</v>
      </c>
      <c r="BH10" s="3" t="s">
        <v>635</v>
      </c>
      <c r="BI10" s="3" t="s">
        <v>475</v>
      </c>
      <c r="BJ10" s="3" t="s">
        <v>636</v>
      </c>
      <c r="BK10" s="3" t="s">
        <v>489</v>
      </c>
      <c r="BL10" s="3" t="s">
        <v>637</v>
      </c>
      <c r="BM10" s="3" t="s">
        <v>617</v>
      </c>
      <c r="BN10" s="3" t="s">
        <v>618</v>
      </c>
    </row>
    <row r="11" spans="1:66" s="3" customFormat="1" x14ac:dyDescent="0.2">
      <c r="A11" s="16" t="s">
        <v>37</v>
      </c>
      <c r="B11" s="3" t="s">
        <v>477</v>
      </c>
      <c r="C11" s="3" t="s">
        <v>479</v>
      </c>
      <c r="D11" s="3" t="s">
        <v>481</v>
      </c>
      <c r="E11" s="3" t="s">
        <v>483</v>
      </c>
      <c r="F11" s="3" t="s">
        <v>486</v>
      </c>
      <c r="G11" s="3" t="s">
        <v>477</v>
      </c>
      <c r="H11" s="3" t="s">
        <v>479</v>
      </c>
      <c r="I11" s="3" t="s">
        <v>477</v>
      </c>
      <c r="J11" s="3" t="s">
        <v>493</v>
      </c>
      <c r="K11" s="3" t="s">
        <v>479</v>
      </c>
      <c r="L11" s="3" t="s">
        <v>497</v>
      </c>
      <c r="M11" s="3" t="s">
        <v>500</v>
      </c>
      <c r="N11" s="3" t="s">
        <v>503</v>
      </c>
      <c r="O11" s="3" t="s">
        <v>506</v>
      </c>
      <c r="P11" s="3" t="s">
        <v>511</v>
      </c>
      <c r="Q11" s="3" t="s">
        <v>514</v>
      </c>
      <c r="R11" s="3" t="s">
        <v>477</v>
      </c>
      <c r="S11" s="3" t="s">
        <v>518</v>
      </c>
      <c r="T11" s="3" t="s">
        <v>477</v>
      </c>
      <c r="U11" s="3" t="s">
        <v>479</v>
      </c>
      <c r="V11" s="3" t="s">
        <v>497</v>
      </c>
      <c r="W11" s="3" t="s">
        <v>479</v>
      </c>
      <c r="X11" s="3" t="s">
        <v>479</v>
      </c>
      <c r="Y11" s="3" t="s">
        <v>479</v>
      </c>
      <c r="Z11" s="3" t="s">
        <v>526</v>
      </c>
      <c r="AA11" s="3" t="s">
        <v>477</v>
      </c>
      <c r="AB11" s="3" t="s">
        <v>532</v>
      </c>
      <c r="AC11" s="3" t="s">
        <v>544</v>
      </c>
      <c r="AD11" s="3" t="s">
        <v>547</v>
      </c>
      <c r="AE11" s="3" t="s">
        <v>550</v>
      </c>
      <c r="AF11" s="3" t="s">
        <v>554</v>
      </c>
      <c r="AG11" s="3" t="s">
        <v>477</v>
      </c>
      <c r="AH11" s="3" t="s">
        <v>479</v>
      </c>
      <c r="AI11" s="3" t="s">
        <v>477</v>
      </c>
      <c r="AJ11" s="3" t="s">
        <v>568</v>
      </c>
      <c r="AK11" s="3" t="s">
        <v>572</v>
      </c>
      <c r="AL11" s="3" t="s">
        <v>579</v>
      </c>
      <c r="AM11" s="3" t="s">
        <v>588</v>
      </c>
      <c r="AN11" s="3" t="s">
        <v>477</v>
      </c>
      <c r="AO11" s="3" t="s">
        <v>479</v>
      </c>
      <c r="AP11" s="3" t="s">
        <v>477</v>
      </c>
      <c r="AQ11" s="3" t="s">
        <v>479</v>
      </c>
      <c r="AR11" s="3" t="s">
        <v>479</v>
      </c>
      <c r="AS11" s="3" t="s">
        <v>477</v>
      </c>
      <c r="AT11" s="3" t="s">
        <v>479</v>
      </c>
      <c r="AU11" s="3" t="s">
        <v>593</v>
      </c>
      <c r="AV11" s="3" t="s">
        <v>479</v>
      </c>
      <c r="AW11" s="3" t="s">
        <v>598</v>
      </c>
      <c r="AX11" s="3" t="s">
        <v>477</v>
      </c>
      <c r="AY11" s="3" t="s">
        <v>479</v>
      </c>
      <c r="AZ11" s="3" t="s">
        <v>479</v>
      </c>
      <c r="BA11" s="3" t="s">
        <v>477</v>
      </c>
      <c r="BB11" s="3" t="s">
        <v>605</v>
      </c>
      <c r="BC11" s="3" t="s">
        <v>601</v>
      </c>
      <c r="BD11" s="3" t="s">
        <v>479</v>
      </c>
      <c r="BE11" s="3" t="s">
        <v>479</v>
      </c>
      <c r="BF11" s="3" t="s">
        <v>611</v>
      </c>
      <c r="BG11" s="3" t="s">
        <v>611</v>
      </c>
      <c r="BH11" s="3" t="s">
        <v>479</v>
      </c>
      <c r="BI11" s="3" t="s">
        <v>477</v>
      </c>
      <c r="BJ11" s="3" t="s">
        <v>616</v>
      </c>
      <c r="BK11" s="3" t="s">
        <v>477</v>
      </c>
      <c r="BL11" s="3" t="s">
        <v>479</v>
      </c>
      <c r="BM11" s="3" t="s">
        <v>479</v>
      </c>
      <c r="BN11" s="3" t="s">
        <v>479</v>
      </c>
    </row>
    <row r="12" spans="1:66" s="3" customFormat="1" x14ac:dyDescent="0.2">
      <c r="A12" s="17"/>
      <c r="C12" s="3" t="s">
        <v>480</v>
      </c>
      <c r="D12" s="3" t="s">
        <v>482</v>
      </c>
      <c r="E12" s="3" t="s">
        <v>484</v>
      </c>
      <c r="F12" s="3" t="s">
        <v>487</v>
      </c>
      <c r="H12" s="3" t="s">
        <v>480</v>
      </c>
      <c r="J12" s="3" t="s">
        <v>494</v>
      </c>
      <c r="K12" s="3" t="s">
        <v>480</v>
      </c>
      <c r="L12" s="3" t="s">
        <v>498</v>
      </c>
      <c r="M12" s="3" t="s">
        <v>501</v>
      </c>
      <c r="N12" s="3" t="s">
        <v>504</v>
      </c>
      <c r="O12" s="3" t="s">
        <v>507</v>
      </c>
      <c r="P12" s="3" t="s">
        <v>512</v>
      </c>
      <c r="Q12" s="3" t="s">
        <v>515</v>
      </c>
      <c r="S12" s="3" t="s">
        <v>519</v>
      </c>
      <c r="U12" s="3" t="s">
        <v>480</v>
      </c>
      <c r="V12" s="3" t="s">
        <v>498</v>
      </c>
      <c r="W12" s="3" t="s">
        <v>480</v>
      </c>
      <c r="X12" s="3" t="s">
        <v>480</v>
      </c>
      <c r="Y12" s="3" t="s">
        <v>480</v>
      </c>
      <c r="Z12" s="3" t="s">
        <v>527</v>
      </c>
      <c r="AB12" s="3" t="s">
        <v>533</v>
      </c>
      <c r="AC12" s="3" t="s">
        <v>545</v>
      </c>
      <c r="AD12" s="3" t="s">
        <v>548</v>
      </c>
      <c r="AE12" s="3" t="s">
        <v>551</v>
      </c>
      <c r="AF12" s="3" t="s">
        <v>555</v>
      </c>
      <c r="AH12" s="3" t="s">
        <v>480</v>
      </c>
      <c r="AJ12" s="3" t="s">
        <v>569</v>
      </c>
      <c r="AK12" s="3" t="s">
        <v>573</v>
      </c>
      <c r="AL12" s="3" t="s">
        <v>580</v>
      </c>
      <c r="AM12" s="3" t="s">
        <v>589</v>
      </c>
      <c r="AO12" s="3" t="s">
        <v>480</v>
      </c>
      <c r="AQ12" s="3" t="s">
        <v>480</v>
      </c>
      <c r="AR12" s="3" t="s">
        <v>480</v>
      </c>
      <c r="AT12" s="3" t="s">
        <v>480</v>
      </c>
      <c r="AU12" s="3" t="s">
        <v>594</v>
      </c>
      <c r="AV12" s="3" t="s">
        <v>480</v>
      </c>
      <c r="AW12" s="3" t="s">
        <v>599</v>
      </c>
      <c r="AY12" s="3" t="s">
        <v>480</v>
      </c>
      <c r="AZ12" s="3" t="s">
        <v>480</v>
      </c>
      <c r="BB12" s="3" t="s">
        <v>606</v>
      </c>
      <c r="BC12" s="3" t="s">
        <v>607</v>
      </c>
      <c r="BD12" s="3" t="s">
        <v>480</v>
      </c>
      <c r="BE12" s="3" t="s">
        <v>480</v>
      </c>
      <c r="BF12" s="3" t="s">
        <v>612</v>
      </c>
      <c r="BG12" s="3" t="s">
        <v>612</v>
      </c>
      <c r="BH12" s="3" t="s">
        <v>480</v>
      </c>
      <c r="BJ12" s="3" t="s">
        <v>611</v>
      </c>
      <c r="BL12" s="3" t="s">
        <v>480</v>
      </c>
      <c r="BM12" s="3" t="s">
        <v>480</v>
      </c>
      <c r="BN12" s="3" t="s">
        <v>480</v>
      </c>
    </row>
    <row r="13" spans="1:66" s="3" customFormat="1" x14ac:dyDescent="0.2">
      <c r="A13" s="17"/>
      <c r="F13" s="3" t="s">
        <v>488</v>
      </c>
      <c r="J13" s="3" t="s">
        <v>495</v>
      </c>
      <c r="O13" s="3" t="s">
        <v>508</v>
      </c>
      <c r="S13" s="3" t="s">
        <v>520</v>
      </c>
      <c r="Z13" s="3" t="s">
        <v>528</v>
      </c>
      <c r="AB13" s="3" t="s">
        <v>534</v>
      </c>
      <c r="AD13" s="3" t="s">
        <v>549</v>
      </c>
      <c r="AE13" s="3" t="s">
        <v>552</v>
      </c>
      <c r="AF13" s="3" t="s">
        <v>556</v>
      </c>
      <c r="AJ13" s="3" t="s">
        <v>570</v>
      </c>
      <c r="AK13" s="3" t="s">
        <v>503</v>
      </c>
      <c r="AL13" s="3" t="s">
        <v>581</v>
      </c>
      <c r="AU13" s="3" t="s">
        <v>595</v>
      </c>
      <c r="AW13" s="3" t="s">
        <v>600</v>
      </c>
      <c r="BC13" s="3" t="s">
        <v>509</v>
      </c>
      <c r="BF13" s="3" t="s">
        <v>613</v>
      </c>
      <c r="BG13" s="3" t="s">
        <v>613</v>
      </c>
      <c r="BJ13" s="3" t="s">
        <v>479</v>
      </c>
    </row>
    <row r="14" spans="1:66" s="3" customFormat="1" x14ac:dyDescent="0.2">
      <c r="A14" s="17"/>
      <c r="O14" s="3" t="s">
        <v>509</v>
      </c>
      <c r="S14" s="3" t="s">
        <v>487</v>
      </c>
      <c r="Z14" s="3" t="s">
        <v>529</v>
      </c>
      <c r="AB14" s="3" t="s">
        <v>535</v>
      </c>
      <c r="AF14" s="3" t="s">
        <v>557</v>
      </c>
      <c r="AJ14" s="3" t="s">
        <v>519</v>
      </c>
      <c r="AK14" s="3" t="s">
        <v>504</v>
      </c>
      <c r="AL14" s="3" t="s">
        <v>582</v>
      </c>
      <c r="AU14" s="3" t="s">
        <v>596</v>
      </c>
      <c r="AW14" s="3" t="s">
        <v>601</v>
      </c>
    </row>
    <row r="15" spans="1:66" s="3" customFormat="1" x14ac:dyDescent="0.2">
      <c r="A15" s="17"/>
      <c r="AB15" s="3" t="s">
        <v>536</v>
      </c>
      <c r="AF15" s="3" t="s">
        <v>558</v>
      </c>
      <c r="AJ15" s="3" t="s">
        <v>506</v>
      </c>
      <c r="AK15" s="3" t="s">
        <v>574</v>
      </c>
      <c r="AL15" s="3" t="s">
        <v>583</v>
      </c>
    </row>
    <row r="16" spans="1:66" s="3" customFormat="1" x14ac:dyDescent="0.2">
      <c r="A16" s="17"/>
      <c r="AB16" s="3" t="s">
        <v>537</v>
      </c>
      <c r="AF16" s="3" t="s">
        <v>559</v>
      </c>
      <c r="AJ16" s="3" t="s">
        <v>509</v>
      </c>
      <c r="AK16" s="3" t="s">
        <v>575</v>
      </c>
      <c r="AL16" s="3" t="s">
        <v>584</v>
      </c>
    </row>
    <row r="17" spans="1:38" s="3" customFormat="1" x14ac:dyDescent="0.2">
      <c r="A17" s="17"/>
      <c r="AB17" s="3" t="s">
        <v>538</v>
      </c>
      <c r="AF17" s="3" t="s">
        <v>560</v>
      </c>
      <c r="AK17" s="3" t="s">
        <v>576</v>
      </c>
      <c r="AL17" s="3" t="s">
        <v>585</v>
      </c>
    </row>
    <row r="18" spans="1:38" s="3" customFormat="1" x14ac:dyDescent="0.2">
      <c r="A18" s="17"/>
      <c r="AB18" s="3" t="s">
        <v>539</v>
      </c>
      <c r="AF18" s="3" t="s">
        <v>561</v>
      </c>
      <c r="AK18" s="3" t="s">
        <v>577</v>
      </c>
      <c r="AL18" s="3" t="s">
        <v>586</v>
      </c>
    </row>
    <row r="19" spans="1:38" s="3" customFormat="1" x14ac:dyDescent="0.2">
      <c r="A19" s="17"/>
      <c r="AB19" s="3" t="s">
        <v>540</v>
      </c>
      <c r="AF19" s="3" t="s">
        <v>562</v>
      </c>
    </row>
    <row r="20" spans="1:38" s="3" customFormat="1" x14ac:dyDescent="0.2">
      <c r="A20" s="17"/>
      <c r="AB20" s="3" t="s">
        <v>541</v>
      </c>
      <c r="AF20" s="3" t="s">
        <v>563</v>
      </c>
    </row>
    <row r="21" spans="1:38" s="3" customFormat="1" x14ac:dyDescent="0.2">
      <c r="A21" s="17"/>
      <c r="AB21" s="3" t="s">
        <v>542</v>
      </c>
      <c r="AF21" s="3" t="s">
        <v>564</v>
      </c>
    </row>
    <row r="22" spans="1:38" s="3" customFormat="1" x14ac:dyDescent="0.2">
      <c r="A22" s="17"/>
    </row>
    <row r="23" spans="1:38" s="3" customFormat="1" x14ac:dyDescent="0.2">
      <c r="A23" s="17"/>
    </row>
    <row r="24" spans="1:38" s="3" customFormat="1" x14ac:dyDescent="0.2">
      <c r="A24" s="17"/>
    </row>
    <row r="25" spans="1:38" s="3" customFormat="1" x14ac:dyDescent="0.2">
      <c r="A25" s="17"/>
    </row>
    <row r="26" spans="1:38" s="3" customFormat="1" x14ac:dyDescent="0.2">
      <c r="A26" s="17"/>
    </row>
    <row r="27" spans="1:38" s="3" customFormat="1" x14ac:dyDescent="0.2">
      <c r="A27" s="17"/>
    </row>
    <row r="28" spans="1:38" s="3" customFormat="1" x14ac:dyDescent="0.2">
      <c r="A28" s="17"/>
    </row>
    <row r="29" spans="1:38" s="3" customFormat="1" x14ac:dyDescent="0.2">
      <c r="A29" s="17"/>
    </row>
    <row r="30" spans="1:38" s="3" customFormat="1" x14ac:dyDescent="0.2">
      <c r="A30" s="17"/>
    </row>
    <row r="31" spans="1:38" s="3" customFormat="1" x14ac:dyDescent="0.2">
      <c r="A31" s="17"/>
    </row>
    <row r="32" spans="1:38"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sIvGCh/mQkfPdl4gTH59sa0v4aX+9diH//74IXjpNzqjcAoU4yMwE0JBtQJUdMKBHcXpAk4Tbp1J7JotBSG3Rg==" saltValue="o2tSLJ0QQnh4JzriLnp/K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67EA1-D23C-42BB-8D6B-1C2345349CEE}">
  <sheetPr codeName="Sheet3"/>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5" t="s">
        <v>641</v>
      </c>
      <c r="B1" s="55"/>
      <c r="C1" s="55"/>
      <c r="D1" s="55"/>
      <c r="E1" s="55"/>
      <c r="F1" s="55"/>
      <c r="G1" s="55"/>
      <c r="H1" s="55"/>
      <c r="I1" s="55"/>
      <c r="J1" s="55"/>
    </row>
    <row r="2" spans="1:11" ht="14.25" customHeight="1" x14ac:dyDescent="0.2">
      <c r="A2" s="55" t="s">
        <v>642</v>
      </c>
      <c r="B2" s="55"/>
      <c r="C2" s="55"/>
      <c r="D2" s="55"/>
      <c r="E2" s="55"/>
      <c r="F2" s="55"/>
      <c r="G2" s="55"/>
      <c r="H2" s="55"/>
      <c r="I2" s="55"/>
      <c r="J2" s="55"/>
    </row>
    <row r="4" spans="1:11" ht="51" customHeight="1" x14ac:dyDescent="0.2">
      <c r="A4" s="9" t="s">
        <v>619</v>
      </c>
      <c r="B4" s="9" t="s">
        <v>475</v>
      </c>
      <c r="C4" s="9" t="s">
        <v>492</v>
      </c>
      <c r="D4" s="9" t="s">
        <v>496</v>
      </c>
      <c r="E4" s="9" t="s">
        <v>629</v>
      </c>
      <c r="F4" s="9" t="s">
        <v>499</v>
      </c>
      <c r="G4" s="9" t="s">
        <v>502</v>
      </c>
      <c r="H4" s="9" t="s">
        <v>505</v>
      </c>
      <c r="I4" s="9" t="s">
        <v>510</v>
      </c>
      <c r="J4" s="9" t="s">
        <v>513</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4" t="s">
        <v>42</v>
      </c>
      <c r="B15" s="54"/>
      <c r="C15" s="54"/>
      <c r="D15" s="54"/>
      <c r="E15" s="54"/>
      <c r="F15" s="54"/>
      <c r="G15" s="54"/>
      <c r="H15" s="54"/>
      <c r="I15" s="54"/>
      <c r="J15" s="54"/>
    </row>
  </sheetData>
  <sheetProtection algorithmName="SHA-512" hashValue="/JWbvL7WUen0espzEiPTMRoSlajEZ6XO+ZvLWIYY57yImR0cEQze+net9lU6lpiJfW/o1WGzMA00jYdKx/Tnzg==" saltValue="cVfm0mUnGyC7eVcQWT38fg==" spinCount="100000" sheet="1" objects="1" scenarios="1" formatRows="0" insertRows="0" deleteRows="0"/>
  <mergeCells count="3">
    <mergeCell ref="A15:J15"/>
    <mergeCell ref="A1:J1"/>
    <mergeCell ref="A2:J2"/>
  </mergeCells>
  <conditionalFormatting sqref="A5:A14">
    <cfRule type="expression" dxfId="26" priority="1">
      <formula>AND($A5&lt;&gt;"",COUNTIF(OFFSET(UnitListStart,1,0,UnitListCount,1),$A5)=0)</formula>
    </cfRule>
  </conditionalFormatting>
  <conditionalFormatting sqref="B5:B14">
    <cfRule type="expression" dxfId="25" priority="3">
      <formula>LEN(B5)&gt;15</formula>
    </cfRule>
  </conditionalFormatting>
  <dataValidations count="2">
    <dataValidation type="list" allowBlank="1" showErrorMessage="1" error="The selection is not valid" prompt="Select from the dropdown list" sqref="A5:A14" xr:uid="{ADF12B23-5E0C-4F69-B2A5-ABD06F5E5561}">
      <formula1>OFFSET(UnitListStart,1,0,UnitListCount,1)</formula1>
    </dataValidation>
    <dataValidation type="textLength" operator="lessThanOrEqual" allowBlank="1" showErrorMessage="1" error="The response must be 15 characters or less" prompt="Enter the SOP Index No." sqref="B5:B14" xr:uid="{E051EB7D-BDDA-4493-A19E-7BDAE28A9016}">
      <formula1>15</formula1>
    </dataValidation>
  </dataValidations>
  <hyperlinks>
    <hyperlink ref="A15" location="'Table of Contents'!A1" display="Go to the Table of Contents" xr:uid="{93225E7D-69C1-444A-BFEB-0C01351AD871}"/>
  </hyperlinks>
  <pageMargins left="0.5" right="0.5" top="1.35" bottom="0.5" header="0.5" footer="0.5"/>
  <pageSetup orientation="landscape" r:id="rId1"/>
  <headerFooter>
    <oddHeader>&amp;C&amp;"Times New Roman,bold"&amp;11Printing Attributes_x000D_Form OP-UA22_x000D_Federal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A760DFD5-B2B3-413F-81C4-C03F64E0BC66}">
            <xm:f>AND(C5&lt;&gt;"",COUNTIF(OFFSET(Picklist_UAcodes!J$10,1,0,Picklist_UAcodes!J$4,1),C5)=0)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AD699CC-4C78-4E56-AE30-34ACE72694EA}">
          <x14:formula1>
            <xm:f>OFFSET(Picklist_UAcodes!J$10,1,0,Picklist_UAcodes!J$4,1)</xm:f>
          </x14:formula1>
          <xm:sqref>C5:J14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3EF78-C511-4E07-B362-2872256BED12}">
  <sheetPr codeName="Sheet9"/>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5" t="s">
        <v>644</v>
      </c>
      <c r="B1" s="55"/>
      <c r="C1" s="55"/>
      <c r="D1" s="55"/>
      <c r="E1" s="55"/>
      <c r="F1" s="55"/>
      <c r="G1" s="55"/>
      <c r="H1" s="55"/>
      <c r="I1" s="55"/>
      <c r="J1" s="55"/>
    </row>
    <row r="2" spans="1:11" ht="14.25" customHeight="1" x14ac:dyDescent="0.2">
      <c r="A2" s="55" t="s">
        <v>642</v>
      </c>
      <c r="B2" s="55"/>
      <c r="C2" s="55"/>
      <c r="D2" s="55"/>
      <c r="E2" s="55"/>
      <c r="F2" s="55"/>
      <c r="G2" s="55"/>
      <c r="H2" s="55"/>
      <c r="I2" s="55"/>
      <c r="J2" s="55"/>
    </row>
    <row r="4" spans="1:11" ht="53.1" customHeight="1" x14ac:dyDescent="0.2">
      <c r="A4" s="9" t="s">
        <v>619</v>
      </c>
      <c r="B4" s="9" t="s">
        <v>475</v>
      </c>
      <c r="C4" s="9" t="s">
        <v>517</v>
      </c>
      <c r="D4" s="9" t="s">
        <v>489</v>
      </c>
      <c r="E4" s="9" t="s">
        <v>521</v>
      </c>
      <c r="F4" s="9" t="s">
        <v>522</v>
      </c>
      <c r="G4" s="9" t="s">
        <v>631</v>
      </c>
      <c r="H4" s="9" t="s">
        <v>523</v>
      </c>
      <c r="I4" s="9" t="s">
        <v>524</v>
      </c>
      <c r="J4" s="9" t="s">
        <v>525</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4" t="s">
        <v>42</v>
      </c>
      <c r="B15" s="54"/>
      <c r="C15" s="54"/>
      <c r="D15" s="54"/>
      <c r="E15" s="54"/>
      <c r="F15" s="54"/>
      <c r="G15" s="54"/>
      <c r="H15" s="54"/>
      <c r="I15" s="54"/>
      <c r="J15" s="54"/>
    </row>
  </sheetData>
  <sheetProtection algorithmName="SHA-512" hashValue="ypSEVLYNpjVFM+6lGWpLlH7ZQokg3c4v12Vxxta/xHEuTMwwuxVJjv9Yho5a2mNSG0hSykolpAm7nxi1lBDGAQ==" saltValue="7kLzYlWD3/iv2xAgvekfbQ==" spinCount="100000" sheet="1" objects="1" scenarios="1" formatRows="0" insertRows="0" deleteRows="0"/>
  <mergeCells count="3">
    <mergeCell ref="A15:J15"/>
    <mergeCell ref="A1:J1"/>
    <mergeCell ref="A2:J2"/>
  </mergeCells>
  <conditionalFormatting sqref="A5:A14">
    <cfRule type="expression" dxfId="23" priority="1">
      <formula>AND($A5&lt;&gt;"",COUNTIF(OFFSET(UnitListStart,1,0,UnitListCount,1),$A5)=0)</formula>
    </cfRule>
  </conditionalFormatting>
  <conditionalFormatting sqref="B5:B14">
    <cfRule type="expression" dxfId="22" priority="3">
      <formula>LEN(B5)&gt;15</formula>
    </cfRule>
  </conditionalFormatting>
  <conditionalFormatting sqref="D5:D14">
    <cfRule type="expression" dxfId="20" priority="4">
      <formula>LEN(D5)&gt;14</formula>
    </cfRule>
  </conditionalFormatting>
  <dataValidations count="3">
    <dataValidation type="list" allowBlank="1" showErrorMessage="1" error="The selection is not valid" prompt="Select from the dropdown list" sqref="A5:A14" xr:uid="{DB46C8BE-69C9-4B3E-927F-87FFD61ADF13}">
      <formula1>OFFSET(UnitListStart,1,0,UnitListCount,1)</formula1>
    </dataValidation>
    <dataValidation type="textLength" operator="lessThanOrEqual" allowBlank="1" showErrorMessage="1" error="The response must be 15 characters or less" prompt="Enter the SOP Index No." sqref="B5:B14" xr:uid="{F7C08607-8E9B-4B5A-8483-5CF067E2D1FC}">
      <formula1>15</formula1>
    </dataValidation>
    <dataValidation type="textLength" operator="lessThanOrEqual" allowBlank="1" showErrorMessage="1" error="The response must be 14 characters or less" prompt="Enter the Control Device ID No." sqref="D5:D14" xr:uid="{A70BCC16-492A-4E67-BD1D-98D8534E3BE7}">
      <formula1>14</formula1>
    </dataValidation>
  </dataValidations>
  <hyperlinks>
    <hyperlink ref="A15" location="'Table of Contents'!A1" display="Go to the Table of Contents" xr:uid="{5457D521-182E-48B8-B3D3-5C61B45185DF}"/>
  </hyperlinks>
  <pageMargins left="0.5" right="0.5" top="1.35" bottom="0.5" header="0.5" footer="0.5"/>
  <pageSetup orientation="landscape" r:id="rId1"/>
  <headerFooter>
    <oddHeader>&amp;C&amp;"Times New Roman,bold"&amp;11Printing Attributes_x000D_Form OP-UA22_x000D_Federal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6A539348-5DFE-46AD-A861-06F7F848B0F5}">
            <xm:f>AND(C5&lt;&gt;"",COUNTIF(OFFSET(Picklist_UAcodes!S$10,1,0,Picklist_UAcodes!S$4,1),C5)=0)</xm:f>
            <x14:dxf>
              <font>
                <b/>
                <i val="0"/>
              </font>
              <fill>
                <patternFill>
                  <bgColor rgb="FFEBB8B7"/>
                </patternFill>
              </fill>
            </x14:dxf>
          </x14:cfRule>
          <xm:sqref>C5:C14 E5:J14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9C3B31E-F20D-4AD2-8474-8C10BDC27936}">
          <x14:formula1>
            <xm:f>OFFSET(Picklist_UAcodes!S$10,1,0,Picklist_UAcodes!S$4,1)</xm:f>
          </x14:formula1>
          <xm:sqref>C5:C14 E5:J14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CC542-50A9-4D9F-8669-AE54F7035E20}">
  <sheetPr codeName="Sheet1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5" t="s">
        <v>645</v>
      </c>
      <c r="B1" s="55"/>
      <c r="C1" s="55"/>
      <c r="D1" s="55"/>
      <c r="E1" s="55"/>
      <c r="F1" s="55"/>
      <c r="G1" s="55"/>
    </row>
    <row r="2" spans="1:8" ht="14.25" customHeight="1" x14ac:dyDescent="0.2">
      <c r="A2" s="55" t="s">
        <v>642</v>
      </c>
      <c r="B2" s="55"/>
      <c r="C2" s="55"/>
      <c r="D2" s="55"/>
      <c r="E2" s="55"/>
      <c r="F2" s="55"/>
      <c r="G2" s="55"/>
    </row>
    <row r="4" spans="1:8" ht="51" customHeight="1" x14ac:dyDescent="0.2">
      <c r="A4" s="9" t="s">
        <v>619</v>
      </c>
      <c r="B4" s="9" t="s">
        <v>475</v>
      </c>
      <c r="C4" s="9" t="s">
        <v>531</v>
      </c>
      <c r="D4" s="9" t="s">
        <v>543</v>
      </c>
      <c r="E4" s="9" t="s">
        <v>546</v>
      </c>
      <c r="F4" s="9" t="s">
        <v>660</v>
      </c>
      <c r="G4" s="9" t="s">
        <v>553</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4" t="s">
        <v>42</v>
      </c>
      <c r="B15" s="54"/>
      <c r="C15" s="54"/>
      <c r="D15" s="54"/>
      <c r="E15" s="54"/>
      <c r="F15" s="54"/>
      <c r="G15" s="54"/>
    </row>
  </sheetData>
  <sheetProtection algorithmName="SHA-512" hashValue="9FsmAvh0Jcb57ORt8HIdwcWmOCRTziW0mM0xwTJJIHDZACpGHCmoqFYae4vC+LHk5KOKub/vHwT1sJtKzdLG/w==" saltValue="MXm0FCPGwhCdNEBUJvukAQ==" spinCount="100000" sheet="1" objects="1" scenarios="1" formatRows="0" insertRows="0" deleteRows="0"/>
  <mergeCells count="3">
    <mergeCell ref="A15:G15"/>
    <mergeCell ref="A1:G1"/>
    <mergeCell ref="A2:G2"/>
  </mergeCells>
  <conditionalFormatting sqref="A5:A14">
    <cfRule type="expression" dxfId="19" priority="1">
      <formula>AND($A5&lt;&gt;"",COUNTIF(OFFSET(UnitListStart,1,0,UnitListCount,1),$A5)=0)</formula>
    </cfRule>
  </conditionalFormatting>
  <conditionalFormatting sqref="B5:B14">
    <cfRule type="expression" dxfId="18" priority="3">
      <formula>LEN(B5)&gt;15</formula>
    </cfRule>
  </conditionalFormatting>
  <dataValidations count="2">
    <dataValidation type="list" allowBlank="1" showErrorMessage="1" error="The selection is not valid" prompt="Select from the dropdown list" sqref="A5:A14" xr:uid="{8F37AED7-7AE9-4DF5-9912-523B0DE7CE5E}">
      <formula1>OFFSET(UnitListStart,1,0,UnitListCount,1)</formula1>
    </dataValidation>
    <dataValidation type="textLength" operator="lessThanOrEqual" allowBlank="1" showErrorMessage="1" error="The response must be 15 characters or less" prompt="Enter the SOP Index No." sqref="B5:B14" xr:uid="{55C16A7B-C6A8-46FC-A2F5-1E3144E0765B}">
      <formula1>15</formula1>
    </dataValidation>
  </dataValidations>
  <hyperlinks>
    <hyperlink ref="A15" location="'Table of Contents'!A1" display="Go to the Table of Contents" xr:uid="{1D261859-1BC0-45FD-90FC-85B579E6FFEB}"/>
  </hyperlinks>
  <pageMargins left="0.5" right="0.5" top="1.35" bottom="0.5" header="0.5" footer="0.5"/>
  <pageSetup orientation="landscape" r:id="rId1"/>
  <headerFooter>
    <oddHeader>&amp;C&amp;"Times New Roman,bold"&amp;11Printing Attributes_x000D_Form OP-UA22_x000D_Federal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D0410D4E-4643-46B0-87D9-73581D4E2E40}">
            <xm:f>AND(C5&lt;&gt;"",COUNTIF(OFFSET(Picklist_UAcodes!AB$10,1,0,Picklist_UAcodes!AB$4,1),C5)=0)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5C5B26A-8EB9-40CD-87CE-75AE57E3EE9C}">
          <x14:formula1>
            <xm:f>OFFSET(Picklist_UAcodes!AB$10,1,0,Picklist_UAcodes!AB$4,1)</xm:f>
          </x14:formula1>
          <xm:sqref>C5:G14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6F960-4838-48E8-82DF-47DD16303EC9}">
  <sheetPr codeName="Sheet12"/>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5" t="s">
        <v>646</v>
      </c>
      <c r="B1" s="55"/>
      <c r="C1" s="55"/>
      <c r="D1" s="55"/>
      <c r="E1" s="55"/>
      <c r="F1" s="55"/>
      <c r="G1" s="55"/>
      <c r="H1" s="55"/>
      <c r="I1" s="55"/>
      <c r="J1" s="55"/>
    </row>
    <row r="2" spans="1:11" ht="14.25" customHeight="1" x14ac:dyDescent="0.2">
      <c r="A2" s="55" t="s">
        <v>647</v>
      </c>
      <c r="B2" s="55"/>
      <c r="C2" s="55"/>
      <c r="D2" s="55"/>
      <c r="E2" s="55"/>
      <c r="F2" s="55"/>
      <c r="G2" s="55"/>
      <c r="H2" s="55"/>
      <c r="I2" s="55"/>
      <c r="J2" s="55"/>
    </row>
    <row r="4" spans="1:11" ht="53.1" customHeight="1" x14ac:dyDescent="0.2">
      <c r="A4" s="9" t="s">
        <v>619</v>
      </c>
      <c r="B4" s="9" t="s">
        <v>475</v>
      </c>
      <c r="C4" s="9" t="s">
        <v>633</v>
      </c>
      <c r="D4" s="9" t="s">
        <v>566</v>
      </c>
      <c r="E4" s="9" t="s">
        <v>567</v>
      </c>
      <c r="F4" s="9" t="s">
        <v>571</v>
      </c>
      <c r="G4" s="9" t="s">
        <v>578</v>
      </c>
      <c r="H4" s="9" t="s">
        <v>587</v>
      </c>
      <c r="I4" s="9" t="s">
        <v>489</v>
      </c>
      <c r="J4" s="9" t="s">
        <v>590</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4" t="s">
        <v>42</v>
      </c>
      <c r="B15" s="54"/>
      <c r="C15" s="54"/>
      <c r="D15" s="54"/>
      <c r="E15" s="54"/>
      <c r="F15" s="54"/>
      <c r="G15" s="54"/>
      <c r="H15" s="54"/>
      <c r="I15" s="54"/>
      <c r="J15" s="54"/>
    </row>
  </sheetData>
  <sheetProtection algorithmName="SHA-512" hashValue="0skPv8jMDNdjaeGciX511FC3w125THhOhfxMJkENTb+inEvc1q/vQcLd2CKewpJ1jXpFp4ZPJPiPiAf7JUNUMA==" saltValue="740LsF/OyS+qTUo3b3szPQ==" spinCount="100000" sheet="1" objects="1" scenarios="1" formatRows="0" insertRows="0" deleteRows="0"/>
  <mergeCells count="3">
    <mergeCell ref="A15:J15"/>
    <mergeCell ref="A1:J1"/>
    <mergeCell ref="A2:J2"/>
  </mergeCells>
  <conditionalFormatting sqref="A5:A14">
    <cfRule type="expression" dxfId="16" priority="1">
      <formula>AND($A5&lt;&gt;"",COUNTIF(OFFSET(UnitListStart,1,0,UnitListCount,1),$A5)=0)</formula>
    </cfRule>
  </conditionalFormatting>
  <conditionalFormatting sqref="B5:B14">
    <cfRule type="expression" dxfId="15" priority="3">
      <formula>LEN(B5)&gt;15</formula>
    </cfRule>
  </conditionalFormatting>
  <conditionalFormatting sqref="D5:D14">
    <cfRule type="expression" dxfId="13" priority="4">
      <formula>LEN(D5)&gt;10</formula>
    </cfRule>
  </conditionalFormatting>
  <conditionalFormatting sqref="I5:I14">
    <cfRule type="expression" dxfId="12" priority="5">
      <formula>LEN(I5)&gt;14</formula>
    </cfRule>
  </conditionalFormatting>
  <dataValidations count="4">
    <dataValidation type="list" allowBlank="1" showErrorMessage="1" error="The selection is not valid" prompt="Select from the dropdown list" sqref="A5:A14" xr:uid="{C3C6F6E2-68C6-4383-9530-15A379796081}">
      <formula1>OFFSET(UnitListStart,1,0,UnitListCount,1)</formula1>
    </dataValidation>
    <dataValidation type="textLength" operator="lessThanOrEqual" allowBlank="1" showErrorMessage="1" error="The response must be 15 characters or less" prompt="Enter the SOP Index No." sqref="B5:B14" xr:uid="{84A1A51D-6906-41E8-B6E4-6ECA46483B19}">
      <formula1>15</formula1>
    </dataValidation>
    <dataValidation type="textLength" operator="lessThanOrEqual" allowBlank="1" showErrorMessage="1" error="The response must be 10 characters or less" prompt="Enter the ACR ID No." sqref="D5:D14" xr:uid="{996B51E3-9AB9-409D-A9B9-60E34850F09E}">
      <formula1>10</formula1>
    </dataValidation>
    <dataValidation type="textLength" operator="lessThanOrEqual" allowBlank="1" showErrorMessage="1" error="The response must be 14 characters or less" prompt="Enter the Control Device ID No." sqref="I5:I14" xr:uid="{B9F00CFC-5736-4BE8-B476-235261BA902F}">
      <formula1>14</formula1>
    </dataValidation>
  </dataValidations>
  <hyperlinks>
    <hyperlink ref="A15" location="'Table of Contents'!A1" display="Go to the Table of Contents" xr:uid="{1023CAF9-7958-4D04-B3BE-228DCFC59E66}"/>
  </hyperlinks>
  <pageMargins left="0.5" right="0.5" top="1.35" bottom="0.5" header="0.5" footer="0.5"/>
  <pageSetup orientation="landscape" r:id="rId1"/>
  <headerFooter>
    <oddHeader>&amp;C&amp;"Times New Roman,bold"&amp;11Printing Attributes_x000D_Form OP-UA22_x000D_Federal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46FE9F83-F247-45B5-9522-C160EE7E6A01}">
            <xm:f>AND(C5&lt;&gt;"",COUNTIF(OFFSET(Picklist_UAcodes!AH$10,1,0,Picklist_UAcodes!AH$4,1),C5)=0)</xm:f>
            <x14:dxf>
              <font>
                <b/>
                <i val="0"/>
              </font>
              <fill>
                <patternFill>
                  <bgColor rgb="FFEBB8B7"/>
                </patternFill>
              </fill>
            </x14:dxf>
          </x14:cfRule>
          <xm:sqref>C5:C14 E5:H14 J5:J14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D498195-FD84-483D-AF45-ADA30A6C68DF}">
          <x14:formula1>
            <xm:f>OFFSET(Picklist_UAcodes!AH$10,1,0,Picklist_UAcodes!AH$4,1)</xm:f>
          </x14:formula1>
          <xm:sqref>C5:C14 E5:H14 J5:J14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4966-C73D-456B-ADAD-F25ED8283049}">
  <sheetPr codeName="Sheet13"/>
  <dimension ref="A1:M15"/>
  <sheetViews>
    <sheetView showGridLines="0" zoomScaleNormal="100" workbookViewId="0">
      <selection sqref="A1:L1"/>
    </sheetView>
  </sheetViews>
  <sheetFormatPr defaultColWidth="0" defaultRowHeight="12.75" x14ac:dyDescent="0.2"/>
  <cols>
    <col min="1" max="1" width="15.83203125" customWidth="1"/>
    <col min="2" max="2" width="13.83203125" customWidth="1"/>
    <col min="3" max="5" width="11.1640625" customWidth="1"/>
    <col min="6" max="6" width="10.33203125" customWidth="1"/>
    <col min="7" max="7" width="10.6640625" customWidth="1"/>
    <col min="8" max="8" width="13.33203125" customWidth="1"/>
    <col min="9" max="12" width="11.1640625" customWidth="1"/>
    <col min="13" max="13" width="5.83203125" customWidth="1"/>
  </cols>
  <sheetData>
    <row r="1" spans="1:13" ht="14.25" x14ac:dyDescent="0.2">
      <c r="A1" s="55" t="s">
        <v>649</v>
      </c>
      <c r="B1" s="55"/>
      <c r="C1" s="55"/>
      <c r="D1" s="55"/>
      <c r="E1" s="55"/>
      <c r="F1" s="55"/>
      <c r="G1" s="55"/>
      <c r="H1" s="55"/>
      <c r="I1" s="55"/>
      <c r="J1" s="55"/>
      <c r="K1" s="55"/>
      <c r="L1" s="55"/>
    </row>
    <row r="2" spans="1:13" ht="14.25" customHeight="1" x14ac:dyDescent="0.2">
      <c r="A2" s="55" t="s">
        <v>650</v>
      </c>
      <c r="B2" s="55"/>
      <c r="C2" s="55"/>
      <c r="D2" s="55"/>
      <c r="E2" s="55"/>
      <c r="F2" s="55"/>
      <c r="G2" s="55"/>
      <c r="H2" s="55"/>
      <c r="I2" s="55"/>
      <c r="J2" s="55"/>
      <c r="K2" s="55"/>
      <c r="L2" s="55"/>
    </row>
    <row r="4" spans="1:13" ht="53.1" customHeight="1" x14ac:dyDescent="0.2">
      <c r="A4" s="9" t="s">
        <v>619</v>
      </c>
      <c r="B4" s="9" t="s">
        <v>475</v>
      </c>
      <c r="C4" s="9" t="s">
        <v>634</v>
      </c>
      <c r="D4" s="9" t="s">
        <v>633</v>
      </c>
      <c r="E4" s="9" t="s">
        <v>566</v>
      </c>
      <c r="F4" s="9" t="s">
        <v>592</v>
      </c>
      <c r="G4" s="9" t="s">
        <v>658</v>
      </c>
      <c r="H4" s="9" t="s">
        <v>597</v>
      </c>
      <c r="I4" s="9" t="s">
        <v>587</v>
      </c>
      <c r="J4" s="9" t="s">
        <v>489</v>
      </c>
      <c r="K4" s="9" t="s">
        <v>602</v>
      </c>
      <c r="L4" s="9" t="s">
        <v>603</v>
      </c>
    </row>
    <row r="5" spans="1:13" s="22" customFormat="1" x14ac:dyDescent="0.2">
      <c r="A5" s="1"/>
      <c r="B5" s="1"/>
      <c r="C5" s="1"/>
      <c r="D5" s="1"/>
      <c r="E5" s="1"/>
      <c r="F5" s="1"/>
      <c r="G5" s="1"/>
      <c r="H5" s="1"/>
      <c r="I5" s="1"/>
      <c r="J5" s="1"/>
      <c r="K5" s="1"/>
      <c r="L5" s="1"/>
      <c r="M5" s="35"/>
    </row>
    <row r="6" spans="1:13" s="22" customFormat="1" x14ac:dyDescent="0.2">
      <c r="A6" s="1"/>
      <c r="B6" s="1"/>
      <c r="C6" s="1"/>
      <c r="D6" s="1"/>
      <c r="E6" s="1"/>
      <c r="F6" s="1"/>
      <c r="G6" s="1"/>
      <c r="H6" s="1"/>
      <c r="I6" s="1"/>
      <c r="J6" s="1"/>
      <c r="K6" s="1"/>
      <c r="L6" s="1"/>
      <c r="M6" s="35"/>
    </row>
    <row r="7" spans="1:13" s="22" customFormat="1" x14ac:dyDescent="0.2">
      <c r="A7" s="1"/>
      <c r="B7" s="1"/>
      <c r="C7" s="1"/>
      <c r="D7" s="1"/>
      <c r="E7" s="1"/>
      <c r="F7" s="1"/>
      <c r="G7" s="1"/>
      <c r="H7" s="1"/>
      <c r="I7" s="1"/>
      <c r="J7" s="1"/>
      <c r="K7" s="1"/>
      <c r="L7" s="1"/>
      <c r="M7" s="35"/>
    </row>
    <row r="8" spans="1:13" s="22" customFormat="1" x14ac:dyDescent="0.2">
      <c r="A8" s="1"/>
      <c r="B8" s="1"/>
      <c r="C8" s="1"/>
      <c r="D8" s="1"/>
      <c r="E8" s="1"/>
      <c r="F8" s="1"/>
      <c r="G8" s="1"/>
      <c r="H8" s="1"/>
      <c r="I8" s="1"/>
      <c r="J8" s="1"/>
      <c r="K8" s="1"/>
      <c r="L8" s="1"/>
      <c r="M8" s="35"/>
    </row>
    <row r="9" spans="1:13" s="22" customFormat="1" x14ac:dyDescent="0.2">
      <c r="A9" s="1"/>
      <c r="B9" s="1"/>
      <c r="C9" s="1"/>
      <c r="D9" s="1"/>
      <c r="E9" s="1"/>
      <c r="F9" s="1"/>
      <c r="G9" s="1"/>
      <c r="H9" s="1"/>
      <c r="I9" s="1"/>
      <c r="J9" s="1"/>
      <c r="K9" s="1"/>
      <c r="L9" s="1"/>
      <c r="M9" s="35"/>
    </row>
    <row r="10" spans="1:13" s="22" customFormat="1" x14ac:dyDescent="0.2">
      <c r="A10" s="1"/>
      <c r="B10" s="1"/>
      <c r="C10" s="1"/>
      <c r="D10" s="1"/>
      <c r="E10" s="1"/>
      <c r="F10" s="1"/>
      <c r="G10" s="1"/>
      <c r="H10" s="1"/>
      <c r="I10" s="1"/>
      <c r="J10" s="1"/>
      <c r="K10" s="1"/>
      <c r="L10" s="1"/>
      <c r="M10" s="35"/>
    </row>
    <row r="11" spans="1:13" s="22" customFormat="1" x14ac:dyDescent="0.2">
      <c r="A11" s="1"/>
      <c r="B11" s="1"/>
      <c r="C11" s="1"/>
      <c r="D11" s="1"/>
      <c r="E11" s="1"/>
      <c r="F11" s="1"/>
      <c r="G11" s="1"/>
      <c r="H11" s="1"/>
      <c r="I11" s="1"/>
      <c r="J11" s="1"/>
      <c r="K11" s="1"/>
      <c r="L11" s="1"/>
      <c r="M11" s="35"/>
    </row>
    <row r="12" spans="1:13" s="22" customFormat="1" x14ac:dyDescent="0.2">
      <c r="A12" s="1"/>
      <c r="B12" s="1"/>
      <c r="C12" s="1"/>
      <c r="D12" s="1"/>
      <c r="E12" s="1"/>
      <c r="F12" s="1"/>
      <c r="G12" s="1"/>
      <c r="H12" s="1"/>
      <c r="I12" s="1"/>
      <c r="J12" s="1"/>
      <c r="K12" s="1"/>
      <c r="L12" s="1"/>
      <c r="M12" s="35"/>
    </row>
    <row r="13" spans="1:13" s="22" customFormat="1" x14ac:dyDescent="0.2">
      <c r="A13" s="1"/>
      <c r="B13" s="1"/>
      <c r="C13" s="1"/>
      <c r="D13" s="1"/>
      <c r="E13" s="1"/>
      <c r="F13" s="1"/>
      <c r="G13" s="1"/>
      <c r="H13" s="1"/>
      <c r="I13" s="1"/>
      <c r="J13" s="1"/>
      <c r="K13" s="1"/>
      <c r="L13" s="1"/>
      <c r="M13" s="35"/>
    </row>
    <row r="14" spans="1:13" s="22" customFormat="1" x14ac:dyDescent="0.2">
      <c r="A14" s="1"/>
      <c r="B14" s="1"/>
      <c r="C14" s="1"/>
      <c r="D14" s="1"/>
      <c r="E14" s="1"/>
      <c r="F14" s="1"/>
      <c r="G14" s="1"/>
      <c r="H14" s="1"/>
      <c r="I14" s="1"/>
      <c r="J14" s="1"/>
      <c r="K14" s="1"/>
      <c r="L14" s="1"/>
      <c r="M14" s="35"/>
    </row>
    <row r="15" spans="1:13" x14ac:dyDescent="0.2">
      <c r="A15" s="54" t="s">
        <v>42</v>
      </c>
      <c r="B15" s="54"/>
      <c r="C15" s="54"/>
      <c r="D15" s="54"/>
      <c r="E15" s="54"/>
      <c r="F15" s="54"/>
      <c r="G15" s="54"/>
      <c r="H15" s="54"/>
      <c r="I15" s="54"/>
      <c r="J15" s="54"/>
      <c r="K15" s="54"/>
      <c r="L15" s="54"/>
    </row>
  </sheetData>
  <sheetProtection algorithmName="SHA-512" hashValue="hVHSDPgjsMZNXoaxNqM9XAJPxg6qL6+h5hVWQ088UeV+dfELq4vnMWgM/QfepZLANsv6vd20TpeqlhEhDTycMg==" saltValue="bT3SqLGgnKV+L6ZNRusTSA==" spinCount="100000" sheet="1" objects="1" scenarios="1" formatRows="0" insertRows="0" deleteRows="0"/>
  <mergeCells count="3">
    <mergeCell ref="A15:L15"/>
    <mergeCell ref="A1:L1"/>
    <mergeCell ref="A2:L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conditionalFormatting sqref="E5:E14">
    <cfRule type="expression" dxfId="8" priority="4">
      <formula>LEN(E5)&gt;10</formula>
    </cfRule>
  </conditionalFormatting>
  <conditionalFormatting sqref="J5:J14">
    <cfRule type="expression" dxfId="7" priority="5">
      <formula>LEN(J5)&gt;14</formula>
    </cfRule>
  </conditionalFormatting>
  <dataValidations count="4">
    <dataValidation type="list" allowBlank="1" showErrorMessage="1" error="The selection is not valid" prompt="Select from the dropdown list" sqref="A5:A14" xr:uid="{3885A3D3-734D-45AF-B387-B9A6022D0B1C}">
      <formula1>OFFSET(UnitListStart,1,0,UnitListCount,1)</formula1>
    </dataValidation>
    <dataValidation type="textLength" operator="lessThanOrEqual" allowBlank="1" showErrorMessage="1" error="The response must be 15 characters or less" prompt="Enter the SOP Index No." sqref="B5:B14" xr:uid="{CC0233FF-0D5D-46A4-BEBE-ED2743DD92D2}">
      <formula1>15</formula1>
    </dataValidation>
    <dataValidation type="textLength" operator="lessThanOrEqual" allowBlank="1" showErrorMessage="1" error="The response must be 10 characters or less" prompt="Enter the ACR ID No." sqref="E5:E14" xr:uid="{9BDD88BE-5E34-459C-ABBA-C4D8C4CAFE6D}">
      <formula1>10</formula1>
    </dataValidation>
    <dataValidation type="textLength" operator="lessThanOrEqual" allowBlank="1" showErrorMessage="1" error="The response must be 14 characters or less" prompt="Enter the Control Device ID No." sqref="J5:J14" xr:uid="{47D66923-3B82-42AB-A95D-24793C27795F}">
      <formula1>14</formula1>
    </dataValidation>
  </dataValidations>
  <hyperlinks>
    <hyperlink ref="A15" location="'Table of Contents'!A1" display="Go to the Table of Contents" xr:uid="{26DF6F91-5E47-4E99-9D18-BF6E08AEC28A}"/>
  </hyperlinks>
  <pageMargins left="0.5" right="0.5" top="1.35" bottom="0.5" header="0.5" footer="0.5"/>
  <pageSetup orientation="landscape" r:id="rId1"/>
  <headerFooter>
    <oddHeader>&amp;C&amp;"Times New Roman,bold"&amp;11Printing Attributes_x000D_Form OP-UA22_x000D_Federal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94996EA7-C13A-42D5-BB1D-89A5460495EB}">
            <xm:f>AND(C5&lt;&gt;"",COUNTIF(OFFSET(Picklist_UAcodes!AQ$10,1,0,Picklist_UAcodes!AQ$4,1),C5)=0)</xm:f>
            <x14:dxf>
              <font>
                <b/>
                <i val="0"/>
              </font>
              <fill>
                <patternFill>
                  <bgColor rgb="FFEBB8B7"/>
                </patternFill>
              </fill>
            </x14:dxf>
          </x14:cfRule>
          <xm:sqref>C5:D14 F5:I14 K5:L14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ED42394-DBAD-4056-9A88-E9EB33EC2B18}">
          <x14:formula1>
            <xm:f>OFFSET(Picklist_UAcodes!AQ$10,1,0,Picklist_UAcodes!AQ$4,1)</xm:f>
          </x14:formula1>
          <xm:sqref>K5:L14 F5:I14 C5:D14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C143F-81CB-4BB5-A01D-4779866A73A2}">
  <sheetPr codeName="Sheet14"/>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5" t="s">
        <v>652</v>
      </c>
      <c r="B1" s="55"/>
      <c r="C1" s="55"/>
      <c r="D1" s="55"/>
      <c r="E1" s="55"/>
      <c r="F1" s="55"/>
      <c r="G1" s="55"/>
      <c r="H1" s="55"/>
      <c r="I1" s="55"/>
    </row>
    <row r="2" spans="1:10" ht="14.25" customHeight="1" x14ac:dyDescent="0.2">
      <c r="A2" s="55" t="s">
        <v>653</v>
      </c>
      <c r="B2" s="55"/>
      <c r="C2" s="55"/>
      <c r="D2" s="55"/>
      <c r="E2" s="55"/>
      <c r="F2" s="55"/>
      <c r="G2" s="55"/>
      <c r="H2" s="55"/>
      <c r="I2" s="55"/>
    </row>
    <row r="4" spans="1:10" ht="51" customHeight="1" x14ac:dyDescent="0.2">
      <c r="A4" s="9" t="s">
        <v>619</v>
      </c>
      <c r="B4" s="9" t="s">
        <v>475</v>
      </c>
      <c r="C4" s="9" t="s">
        <v>629</v>
      </c>
      <c r="D4" s="9" t="s">
        <v>505</v>
      </c>
      <c r="E4" s="9" t="s">
        <v>608</v>
      </c>
      <c r="F4" s="9" t="s">
        <v>609</v>
      </c>
      <c r="G4" s="9" t="s">
        <v>610</v>
      </c>
      <c r="H4" s="9" t="s">
        <v>614</v>
      </c>
      <c r="I4" s="9" t="s">
        <v>659</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4" t="s">
        <v>42</v>
      </c>
      <c r="B15" s="54"/>
      <c r="C15" s="54"/>
      <c r="D15" s="54"/>
      <c r="E15" s="54"/>
      <c r="F15" s="54"/>
      <c r="G15" s="54"/>
      <c r="H15" s="54"/>
      <c r="I15" s="54"/>
    </row>
  </sheetData>
  <sheetProtection algorithmName="SHA-512" hashValue="F87wTJrQybqsUlTja+tnn5fH6lAIPNk6ejmKEd9j1gwoBfB6pPvLv7R7qYNo8SWBGWtyIMUvTD5KReF3B5i3yw==" saltValue="SswBOcbtroAgKrWryalEgA==" spinCount="100000" sheet="1" objects="1" scenarios="1" formatRows="0" insertRows="0" deleteRows="0"/>
  <mergeCells count="3">
    <mergeCell ref="A15:I15"/>
    <mergeCell ref="A1:I1"/>
    <mergeCell ref="A2:I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dataValidations count="2">
    <dataValidation type="list" allowBlank="1" showErrorMessage="1" error="The selection is not valid" prompt="Select from the dropdown list" sqref="A5:A14" xr:uid="{F73D1EEE-32BE-45EB-952A-FE7294005CEE}">
      <formula1>OFFSET(UnitListStart,1,0,UnitListCount,1)</formula1>
    </dataValidation>
    <dataValidation type="textLength" operator="lessThanOrEqual" allowBlank="1" showErrorMessage="1" error="The response must be 15 characters or less" prompt="Enter the SOP Index No." sqref="B5:B14" xr:uid="{1A2D5904-2EE1-4042-84D0-B535716C9E13}">
      <formula1>15</formula1>
    </dataValidation>
  </dataValidations>
  <hyperlinks>
    <hyperlink ref="A15" location="'Table of Contents'!A1" display="Go to the Table of Contents" xr:uid="{61AC649C-9D9F-411C-B278-4A48F18BAE04}"/>
  </hyperlinks>
  <pageMargins left="0.5" right="0.5" top="1.35" bottom="0.5" header="0.5" footer="0.5"/>
  <pageSetup orientation="landscape" r:id="rId1"/>
  <headerFooter>
    <oddHeader>&amp;C&amp;"Times New Roman,bold"&amp;11Printing Attributes_x000D_Form OP-UA22_x000D_Federal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B6A691AE-D129-46E5-9442-E490DA6D0207}">
            <xm:f>AND(C5&lt;&gt;"",COUNTIF(OFFSET(Picklist_UAcodes!BB$10,1,0,Picklist_UAcodes!BB$4,1),C5)=0)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3323DE3-05BE-49AF-99A2-A641AB529678}">
          <x14:formula1>
            <xm:f>OFFSET(Picklist_UAcodes!BB$10,1,0,Picklist_UAcodes!BB$4,1)</xm:f>
          </x14:formula1>
          <xm:sqref>C5:I14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6F10-6096-4925-ADDC-AAB9049F1771}">
  <sheetPr codeName="Sheet1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5" t="s">
        <v>655</v>
      </c>
      <c r="B1" s="55"/>
      <c r="C1" s="55"/>
      <c r="D1" s="55"/>
      <c r="E1" s="55"/>
      <c r="F1" s="55"/>
      <c r="G1" s="55"/>
    </row>
    <row r="2" spans="1:8" ht="14.25" customHeight="1" x14ac:dyDescent="0.2">
      <c r="A2" s="55" t="s">
        <v>653</v>
      </c>
      <c r="B2" s="55"/>
      <c r="C2" s="55"/>
      <c r="D2" s="55"/>
      <c r="E2" s="55"/>
      <c r="F2" s="55"/>
      <c r="G2" s="55"/>
    </row>
    <row r="4" spans="1:8" ht="51" customHeight="1" x14ac:dyDescent="0.2">
      <c r="A4" s="9" t="s">
        <v>619</v>
      </c>
      <c r="B4" s="9" t="s">
        <v>475</v>
      </c>
      <c r="C4" s="9" t="s">
        <v>636</v>
      </c>
      <c r="D4" s="9" t="s">
        <v>489</v>
      </c>
      <c r="E4" s="9" t="s">
        <v>637</v>
      </c>
      <c r="F4" s="9" t="s">
        <v>617</v>
      </c>
      <c r="G4" s="9" t="s">
        <v>618</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4" t="s">
        <v>42</v>
      </c>
      <c r="B15" s="54"/>
      <c r="C15" s="54"/>
      <c r="D15" s="54"/>
      <c r="E15" s="54"/>
      <c r="F15" s="54"/>
      <c r="G15" s="54"/>
    </row>
  </sheetData>
  <sheetProtection algorithmName="SHA-512" hashValue="UHIe0m9wIlB5WkPtS00gfLCt3xgObvImRJGRKmYMLBs+mdS30m+3ivMbWWWoQvAGrYaCCXoUJBkU9pIQ6iW6yg==" saltValue="L+66iRWx3xP0t00DGFoLag==" spinCount="100000" sheet="1" objects="1" scenarios="1" formatRows="0" insertRows="0" deleteRows="0"/>
  <mergeCells count="3">
    <mergeCell ref="A15:G15"/>
    <mergeCell ref="A1:G1"/>
    <mergeCell ref="A2:G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D5:D14">
    <cfRule type="expression" dxfId="0" priority="4">
      <formula>LEN(D5)&gt;14</formula>
    </cfRule>
  </conditionalFormatting>
  <dataValidations count="3">
    <dataValidation type="list" allowBlank="1" showErrorMessage="1" error="The selection is not valid" prompt="Select from the dropdown list" sqref="A5:A14" xr:uid="{C437DBF2-D9C5-439D-AA19-A767AB920FD6}">
      <formula1>OFFSET(UnitListStart,1,0,UnitListCount,1)</formula1>
    </dataValidation>
    <dataValidation type="textLength" operator="lessThanOrEqual" allowBlank="1" showErrorMessage="1" error="The response must be 15 characters or less" prompt="Enter the SOP Index No." sqref="B5:B14" xr:uid="{9120CB40-6EB6-4F34-8A3E-FE2DFF35F482}">
      <formula1>15</formula1>
    </dataValidation>
    <dataValidation type="textLength" operator="lessThanOrEqual" allowBlank="1" showErrorMessage="1" error="The response must be 14 characters or less" prompt="Enter the Control Device ID No." sqref="D5:D14" xr:uid="{B25802A3-4940-4646-A9F4-703D13ADF63E}">
      <formula1>14</formula1>
    </dataValidation>
  </dataValidations>
  <hyperlinks>
    <hyperlink ref="A15" location="'Table of Contents'!A1" display="Go to the Table of Contents" xr:uid="{30A74779-7676-450B-B0A3-609882506987}"/>
  </hyperlinks>
  <pageMargins left="0.5" right="0.5" top="1.35" bottom="0.5" header="0.5" footer="0.5"/>
  <pageSetup orientation="landscape" r:id="rId1"/>
  <headerFooter>
    <oddHeader>&amp;C&amp;"Times New Roman,bold"&amp;11Printing Attributes_x000D_Form OP-UA22_x000D_Federal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EFF681AB-D7BB-45E0-B03A-A99715C750E6}">
            <xm:f>AND(C5&lt;&gt;"",COUNTIF(OFFSET(Picklist_UAcodes!BJ$10,1,0,Picklist_UAcodes!BJ$4,1),C5)=0)</xm:f>
            <x14:dxf>
              <font>
                <b/>
                <i val="0"/>
              </font>
              <fill>
                <patternFill>
                  <bgColor rgb="FFEBB8B7"/>
                </patternFill>
              </fill>
            </x14:dxf>
          </x14:cfRule>
          <xm:sqref>C5:C14 E5:G14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F6C5D50-6A25-4B53-9059-949E26AE39D8}">
          <x14:formula1>
            <xm:f>OFFSET(Picklist_UAcodes!BJ$10,1,0,Picklist_UAcodes!BJ$4,1)</xm:f>
          </x14:formula1>
          <xm:sqref>C5:C14 E5:G14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663</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tLKvFrAN1Ivv2cz3g5u9FoAldbQDV+a0ovAL4OaEtH8CbuPGa1SKzKQYTtEfEyUtV3iqCrs4H+F3Nu2iLYvmvQ==" saltValue="jppqixQnVwyhEw1m8lWPW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5" t="s">
        <v>86</v>
      </c>
      <c r="B1" s="55"/>
      <c r="C1" s="55"/>
      <c r="D1" s="55"/>
      <c r="E1" s="55"/>
      <c r="F1" s="55"/>
      <c r="G1" s="55"/>
      <c r="H1" s="55"/>
      <c r="I1" s="55"/>
      <c r="J1" s="55"/>
      <c r="K1" s="55"/>
      <c r="L1" s="55"/>
      <c r="M1" s="55"/>
    </row>
    <row r="2" spans="1:13" ht="14.25" x14ac:dyDescent="0.2">
      <c r="A2" s="55" t="s">
        <v>87</v>
      </c>
      <c r="B2" s="55"/>
      <c r="C2" s="55"/>
      <c r="D2" s="55"/>
      <c r="E2" s="55"/>
      <c r="F2" s="55"/>
      <c r="G2" s="55"/>
      <c r="H2" s="55"/>
      <c r="I2" s="55"/>
      <c r="J2" s="55"/>
      <c r="K2" s="55"/>
      <c r="L2" s="55"/>
      <c r="M2" s="55"/>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42</v>
      </c>
      <c r="B15" s="54"/>
      <c r="C15" s="54"/>
      <c r="D15" s="54"/>
      <c r="E15" s="54"/>
      <c r="F15" s="54"/>
      <c r="G15" s="54"/>
      <c r="H15" s="54"/>
      <c r="I15" s="54"/>
      <c r="J15" s="54"/>
      <c r="K15" s="54"/>
      <c r="L15" s="54"/>
      <c r="M15" s="54"/>
    </row>
  </sheetData>
  <sheetProtection algorithmName="SHA-512" hashValue="ahz2M9mbZkd7SNAX5AW/2SWxmkzjFpQDtw6hiEQb3IDgV8bdnL0DCf/JTO3dPLMdWpNg25R9z1ztDm9whlFRcQ==" saltValue="dPh1bCO2d25q1xt+GA9nXA==" spinCount="100000" sheet="1" objects="1" scenarios="1" formatRows="0" insertRows="0" deleteRows="0"/>
  <mergeCells count="3">
    <mergeCell ref="A15:M15"/>
    <mergeCell ref="A1:M1"/>
    <mergeCell ref="A2:M2"/>
  </mergeCells>
  <phoneticPr fontId="1" type="noConversion"/>
  <conditionalFormatting sqref="A5:A14">
    <cfRule type="expression" dxfId="49"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Roman,bold"&amp;11Printing Attributes_x000D_Form OP-UA22_x000D_Federal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1D9E-1BDD-4B4F-82E0-818C3A7C50C4}">
  <sheetPr codeName="Sheet5"/>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472</v>
      </c>
    </row>
    <row r="2" spans="1:1" x14ac:dyDescent="0.2">
      <c r="A2" s="36" t="s">
        <v>0</v>
      </c>
    </row>
    <row r="3" spans="1:1" x14ac:dyDescent="0.2">
      <c r="A3" s="36" t="s">
        <v>38</v>
      </c>
    </row>
    <row r="4" spans="1:1" ht="20.100000000000001" customHeight="1" x14ac:dyDescent="0.2">
      <c r="A4" s="38"/>
    </row>
    <row r="5" spans="1:1" ht="18" customHeight="1" x14ac:dyDescent="0.2">
      <c r="A5" s="39" t="s">
        <v>473</v>
      </c>
    </row>
    <row r="6" spans="1:1" ht="365.1" customHeight="1" x14ac:dyDescent="0.2">
      <c r="A6" s="40" t="s">
        <v>665</v>
      </c>
    </row>
    <row r="7" spans="1:1" ht="18" customHeight="1" x14ac:dyDescent="0.2">
      <c r="A7" s="39" t="s">
        <v>100</v>
      </c>
    </row>
    <row r="8" spans="1:1" s="42" customFormat="1" ht="15" customHeight="1" x14ac:dyDescent="0.2">
      <c r="A8" s="41" t="s">
        <v>10</v>
      </c>
    </row>
    <row r="9" spans="1:1" ht="117.95" customHeight="1" x14ac:dyDescent="0.2">
      <c r="A9" s="43" t="s">
        <v>666</v>
      </c>
    </row>
    <row r="10" spans="1:1" ht="15" customHeight="1" x14ac:dyDescent="0.2">
      <c r="A10" s="44" t="s">
        <v>11</v>
      </c>
    </row>
    <row r="11" spans="1:1" ht="210" customHeight="1" x14ac:dyDescent="0.2">
      <c r="A11" s="43" t="s">
        <v>667</v>
      </c>
    </row>
    <row r="12" spans="1:1" ht="15" customHeight="1" x14ac:dyDescent="0.2">
      <c r="A12" s="44" t="s">
        <v>90</v>
      </c>
    </row>
    <row r="13" spans="1:1" ht="57.95" customHeight="1" x14ac:dyDescent="0.2">
      <c r="A13" s="43" t="s">
        <v>668</v>
      </c>
    </row>
    <row r="14" spans="1:1" ht="15" customHeight="1" x14ac:dyDescent="0.2">
      <c r="A14" s="44" t="s">
        <v>33</v>
      </c>
    </row>
    <row r="15" spans="1:1" ht="110.1" customHeight="1" x14ac:dyDescent="0.2">
      <c r="A15" s="43" t="s">
        <v>669</v>
      </c>
    </row>
    <row r="16" spans="1:1" ht="15" customHeight="1" x14ac:dyDescent="0.2">
      <c r="A16" s="44" t="s">
        <v>670</v>
      </c>
    </row>
    <row r="17" spans="1:1" ht="204.95" customHeight="1" x14ac:dyDescent="0.2">
      <c r="A17" s="43" t="s">
        <v>671</v>
      </c>
    </row>
    <row r="18" spans="1:1" s="46" customFormat="1" ht="18" customHeight="1" x14ac:dyDescent="0.2">
      <c r="A18" s="45" t="s">
        <v>672</v>
      </c>
    </row>
    <row r="19" spans="1:1" ht="18" customHeight="1" x14ac:dyDescent="0.2">
      <c r="A19" s="43" t="s">
        <v>673</v>
      </c>
    </row>
    <row r="20" spans="1:1" s="48" customFormat="1" ht="18" customHeight="1" x14ac:dyDescent="0.2">
      <c r="A20" s="47" t="s">
        <v>674</v>
      </c>
    </row>
    <row r="21" spans="1:1" ht="18" customHeight="1" x14ac:dyDescent="0.2">
      <c r="A21" s="49" t="s">
        <v>81</v>
      </c>
    </row>
    <row r="22" spans="1:1" ht="18" customHeight="1" x14ac:dyDescent="0.2">
      <c r="A22" s="50" t="s">
        <v>675</v>
      </c>
    </row>
    <row r="23" spans="1:1" s="48" customFormat="1" ht="18" customHeight="1" x14ac:dyDescent="0.2">
      <c r="A23" s="51" t="s">
        <v>676</v>
      </c>
    </row>
    <row r="24" spans="1:1" ht="18" customHeight="1" x14ac:dyDescent="0.2">
      <c r="A24" s="52" t="s">
        <v>677</v>
      </c>
    </row>
    <row r="25" spans="1:1" s="48" customFormat="1" ht="18" customHeight="1" x14ac:dyDescent="0.2">
      <c r="A25" s="51" t="s">
        <v>678</v>
      </c>
    </row>
    <row r="26" spans="1:1" ht="18" customHeight="1" x14ac:dyDescent="0.2">
      <c r="A26" s="52" t="s">
        <v>679</v>
      </c>
    </row>
    <row r="27" spans="1:1" s="48" customFormat="1" ht="18" customHeight="1" x14ac:dyDescent="0.2">
      <c r="A27" s="47" t="s">
        <v>680</v>
      </c>
    </row>
    <row r="28" spans="1:1" x14ac:dyDescent="0.2"/>
  </sheetData>
  <sheetProtection algorithmName="SHA-512" hashValue="bjmZQontZmpVEuvITsbYw3fZthy465udu3RCbSLe3sXffk2c6RdUfkamegOn9Kq6S+62Jmt8TK37dejCXRIofA==" saltValue="lEKdqurB6x8nZlow1hJECw==" spinCount="100000" sheet="1" objects="1" scenarios="1" formatRows="0" insertRows="0" deleteRows="0"/>
  <hyperlinks>
    <hyperlink ref="A20" r:id="rId1" xr:uid="{6548D3B8-0690-45F2-BE9E-A57433409EE0}"/>
    <hyperlink ref="A8" location="'General Information'!A1" display="General Information" xr:uid="{20D96A7C-9F0C-4BFF-8326-C5D66E03E258}"/>
    <hyperlink ref="A10" location="'Table of Contents'!A1" display="Table of Contents" xr:uid="{DE307585-100E-4F42-AA67-E1F4B0EBFB43}"/>
    <hyperlink ref="A14" location="'OP-REQ2'!A1" display="OP-REQ2" xr:uid="{6319E640-8E75-4232-B9F7-422097ACAD3D}"/>
    <hyperlink ref="A12" location="'OP-SUM Table 1'!A1" display="OP-SUM Table 1" xr:uid="{266976CD-88A4-4B4F-93A8-B3501BEC7202}"/>
    <hyperlink ref="A16" location="'Page 1'!A1" display="Pages begin with Page 1:" xr:uid="{5B4BE1F3-949E-4F34-BC1E-16CEB6C1C0A8}"/>
    <hyperlink ref="A18" r:id="rId2" xr:uid="{F336205A-7D13-4AE1-B2C6-B5DA12212324}"/>
    <hyperlink ref="A27" r:id="rId3" xr:uid="{477B8C6C-2F2C-4D45-95FD-355BE52892E6}"/>
    <hyperlink ref="A25" r:id="rId4" xr:uid="{07453DD9-C714-4F3B-9CE6-C49E5F9F717F}"/>
    <hyperlink ref="A23" r:id="rId5" xr:uid="{8E350D98-582A-4B0E-8B1D-FC33B1671329}"/>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3"/>
  <sheetViews>
    <sheetView showGridLines="0" zoomScaleNormal="100" workbookViewId="0">
      <selection sqref="A1:B1"/>
    </sheetView>
  </sheetViews>
  <sheetFormatPr defaultColWidth="0" defaultRowHeight="15" customHeight="1" x14ac:dyDescent="0.2"/>
  <cols>
    <col min="1" max="1" width="29.83203125" customWidth="1"/>
    <col min="2" max="2" width="76.83203125" customWidth="1"/>
    <col min="3" max="3" width="5.83203125" customWidth="1"/>
    <col min="4" max="16384" width="9.33203125" hidden="1"/>
  </cols>
  <sheetData>
    <row r="1" spans="1:2" ht="14.25" x14ac:dyDescent="0.2">
      <c r="A1" s="56" t="s">
        <v>476</v>
      </c>
      <c r="B1" s="56"/>
    </row>
    <row r="2" spans="1:2" ht="14.25" x14ac:dyDescent="0.2">
      <c r="A2" s="56" t="s">
        <v>628</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661</v>
      </c>
    </row>
    <row r="20" spans="1:2" ht="18" customHeight="1" x14ac:dyDescent="0.2">
      <c r="A20" s="2" t="s">
        <v>77</v>
      </c>
      <c r="B20" s="13" t="s">
        <v>656</v>
      </c>
    </row>
    <row r="21" spans="1:2" ht="18" customHeight="1" x14ac:dyDescent="0.2">
      <c r="A21" s="2" t="s">
        <v>88</v>
      </c>
      <c r="B21" s="13" t="s">
        <v>657</v>
      </c>
    </row>
    <row r="22" spans="1:2" ht="18" customHeight="1" x14ac:dyDescent="0.2">
      <c r="A22" s="2" t="s">
        <v>89</v>
      </c>
      <c r="B22" s="13" t="s">
        <v>662</v>
      </c>
    </row>
    <row r="23" spans="1:2" ht="35.1" customHeight="1" x14ac:dyDescent="0.2">
      <c r="A23" s="2"/>
      <c r="B23" s="13" t="s">
        <v>79</v>
      </c>
    </row>
  </sheetData>
  <sheetProtection algorithmName="SHA-512" hashValue="uiV19kwsxze03McOAm84s758fQ3RIFR7FOIMeBBrGfw+bHgdi/1afNRb3QywfkKmJSMr0uzrb3SZuw/ugQF/bw==" saltValue="9gcab/YDFMHD4xIJ8xpPRg==" spinCount="100000" sheet="1" objects="1" scenarios="1" formatRows="0" insertRows="0" deleteRows="0"/>
  <mergeCells count="6">
    <mergeCell ref="A1:B1"/>
    <mergeCell ref="A2:B2"/>
    <mergeCell ref="A3:B3"/>
    <mergeCell ref="A6:B6"/>
    <mergeCell ref="A4:B4"/>
    <mergeCell ref="A5:B5"/>
  </mergeCells>
  <conditionalFormatting sqref="B13">
    <cfRule type="expression" dxfId="48" priority="1">
      <formula>LEN($B$13)&gt;70</formula>
    </cfRule>
  </conditionalFormatting>
  <conditionalFormatting sqref="B14">
    <cfRule type="expression" dxfId="47" priority="2">
      <formula>AND($B$14&lt;&gt;"",COUNTIF(rg1_Pmt_Type,$B$14)=0)</formula>
    </cfRule>
  </conditionalFormatting>
  <conditionalFormatting sqref="B15">
    <cfRule type="expression" dxfId="46" priority="3">
      <formula>AND($B$15&lt;&gt;"",COUNTIF(rg1_Proj_Type,$B$15)=0)</formula>
    </cfRule>
  </conditionalFormatting>
  <conditionalFormatting sqref="B16">
    <cfRule type="expression" dxfId="45"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4"/>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30" customHeight="1" x14ac:dyDescent="0.2">
      <c r="A6" s="10" t="s">
        <v>84</v>
      </c>
      <c r="B6" s="10" t="s">
        <v>640</v>
      </c>
      <c r="C6" s="8" t="s">
        <v>620</v>
      </c>
      <c r="D6" s="11" t="str">
        <f ca="1">IF(COUNTA(INDIRECT("'" &amp; TOC[[#This Row],[Page]] &amp; "'!$A$4:$C$8"))&gt;3,"Yes","")</f>
        <v/>
      </c>
    </row>
    <row r="7" spans="1:4" ht="30" customHeight="1" x14ac:dyDescent="0.2">
      <c r="A7" s="10" t="s">
        <v>491</v>
      </c>
      <c r="B7" s="10" t="s">
        <v>643</v>
      </c>
      <c r="C7" s="8" t="s">
        <v>621</v>
      </c>
      <c r="D7" s="11" t="str">
        <f ca="1">IF(COUNTA(INDIRECT("'" &amp; TOC[[#This Row],[Page]] &amp; "'!$A$4:$C$8"))&gt;3,"Yes","")</f>
        <v/>
      </c>
    </row>
    <row r="8" spans="1:4" ht="30" customHeight="1" x14ac:dyDescent="0.2">
      <c r="A8" s="10" t="s">
        <v>516</v>
      </c>
      <c r="B8" s="10" t="s">
        <v>643</v>
      </c>
      <c r="C8" s="8" t="s">
        <v>622</v>
      </c>
      <c r="D8" s="11" t="str">
        <f ca="1">IF(COUNTA(INDIRECT("'" &amp; TOC[[#This Row],[Page]] &amp; "'!$A$4:$C$8"))&gt;3,"Yes","")</f>
        <v/>
      </c>
    </row>
    <row r="9" spans="1:4" ht="30" customHeight="1" x14ac:dyDescent="0.2">
      <c r="A9" s="10" t="s">
        <v>530</v>
      </c>
      <c r="B9" s="10" t="s">
        <v>643</v>
      </c>
      <c r="C9" s="8" t="s">
        <v>623</v>
      </c>
      <c r="D9" s="11" t="str">
        <f ca="1">IF(COUNTA(INDIRECT("'" &amp; TOC[[#This Row],[Page]] &amp; "'!$A$4:$C$8"))&gt;3,"Yes","")</f>
        <v/>
      </c>
    </row>
    <row r="10" spans="1:4" ht="30" customHeight="1" x14ac:dyDescent="0.2">
      <c r="A10" s="10" t="s">
        <v>565</v>
      </c>
      <c r="B10" s="10" t="s">
        <v>648</v>
      </c>
      <c r="C10" s="8" t="s">
        <v>624</v>
      </c>
      <c r="D10" s="11" t="str">
        <f ca="1">IF(COUNTA(INDIRECT("'" &amp; TOC[[#This Row],[Page]] &amp; "'!$A$4:$C$8"))&gt;3,"Yes","")</f>
        <v/>
      </c>
    </row>
    <row r="11" spans="1:4" ht="17.100000000000001" customHeight="1" x14ac:dyDescent="0.2">
      <c r="A11" s="10" t="s">
        <v>591</v>
      </c>
      <c r="B11" s="10" t="s">
        <v>651</v>
      </c>
      <c r="C11" s="8" t="s">
        <v>625</v>
      </c>
      <c r="D11" s="11" t="str">
        <f ca="1">IF(COUNTA(INDIRECT("'" &amp; TOC[[#This Row],[Page]] &amp; "'!$A$4:$C$8"))&gt;3,"Yes","")</f>
        <v/>
      </c>
    </row>
    <row r="12" spans="1:4" ht="30" customHeight="1" x14ac:dyDescent="0.2">
      <c r="A12" s="10" t="s">
        <v>604</v>
      </c>
      <c r="B12" s="10" t="s">
        <v>654</v>
      </c>
      <c r="C12" s="8" t="s">
        <v>626</v>
      </c>
      <c r="D12" s="11" t="str">
        <f ca="1">IF(COUNTA(INDIRECT("'" &amp; TOC[[#This Row],[Page]] &amp; "'!$A$4:$C$8"))&gt;3,"Yes","")</f>
        <v/>
      </c>
    </row>
    <row r="13" spans="1:4" ht="30" customHeight="1" x14ac:dyDescent="0.2">
      <c r="A13" s="10" t="s">
        <v>615</v>
      </c>
      <c r="B13" s="10" t="s">
        <v>654</v>
      </c>
      <c r="C13" s="8" t="s">
        <v>627</v>
      </c>
      <c r="D13" s="11" t="str">
        <f ca="1">IF(COUNTA(INDIRECT("'" &amp; TOC[[#This Row],[Page]] &amp; "'!$A$4:$C$8"))&gt;3,"Yes","")</f>
        <v/>
      </c>
    </row>
    <row r="14" spans="1:4" x14ac:dyDescent="0.2"/>
  </sheetData>
  <sheetProtection algorithmName="SHA-512" hashValue="qtlekBuSfvxNu95pBeUl5hvV3q6HAn80SNAsuVfpxZcmc55Z4Ft1Ro1trWSXHuO08wCNJeNS4ljVdcOP2Z83yw==" saltValue="QgdNPn6UEIYmfCXyXBy9q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A7F4950C-E40A-41CA-BE34-952E5B167E10}"/>
    <hyperlink ref="C7" location="'Page 2'!A1" display="Page 2" xr:uid="{8AD861B4-9A3E-4C56-9EF7-977EDCED9978}"/>
    <hyperlink ref="C8" location="'Page 3'!A1" display="Page 3" xr:uid="{5DB4915D-D7AB-4B8A-8877-5951538D7E85}"/>
    <hyperlink ref="C9" location="'Page 4'!A1" display="Page 4" xr:uid="{26A4AC15-08C6-43A8-A4EA-B85DB60198B3}"/>
    <hyperlink ref="C10" location="'Page 5'!A1" display="Page 5" xr:uid="{6A11BDA1-2A4D-4019-99CB-EF2B7E6F01BD}"/>
    <hyperlink ref="C11" location="'Page 6'!A1" display="Page 6" xr:uid="{9F408BE3-42B6-439C-B2BD-CAC320653B2B}"/>
    <hyperlink ref="C12" location="'Page 7'!A1" display="Page 7" xr:uid="{639A0AAF-DB58-4E02-A892-96CBC8AE5254}"/>
    <hyperlink ref="C13" location="'Page 8'!A1" display="Page 8" xr:uid="{4FAE6B61-2E08-4641-8C05-678838402D3C}"/>
  </hyperlinks>
  <pageMargins left="0.5" right="0.5" top="1.5" bottom="0.5" header="0.5" footer="0.5"/>
  <pageSetup orientation="portrait" r:id="rId1"/>
  <headerFooter>
    <oddHeader>&amp;C&amp;"Times New Roman,bold"&amp;11Printing Attributes_x000D_Form OP-UA22_x000D_Federal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83</v>
      </c>
      <c r="B1" s="55"/>
      <c r="C1" s="55"/>
      <c r="D1" s="55"/>
      <c r="E1" s="55"/>
      <c r="F1" s="55"/>
      <c r="G1" s="55"/>
      <c r="H1" s="55"/>
      <c r="I1" s="55"/>
      <c r="J1" s="55"/>
      <c r="K1" s="55"/>
    </row>
    <row r="2" spans="1:16" ht="14.25" x14ac:dyDescent="0.2">
      <c r="A2" s="55" t="s">
        <v>84</v>
      </c>
      <c r="B2" s="55"/>
      <c r="C2" s="55"/>
      <c r="D2" s="55"/>
      <c r="E2" s="55"/>
      <c r="F2" s="55"/>
      <c r="G2" s="55"/>
      <c r="H2" s="55"/>
      <c r="I2" s="55"/>
      <c r="J2" s="55"/>
      <c r="K2" s="55"/>
    </row>
    <row r="3" spans="1:16" x14ac:dyDescent="0.2">
      <c r="N3" s="14">
        <f>MAX(OP_SUM["Unit3"])</f>
        <v>0</v>
      </c>
      <c r="O3" s="14"/>
    </row>
    <row r="4" spans="1:16" ht="45" customHeight="1" x14ac:dyDescent="0.2">
      <c r="A4" s="9" t="s">
        <v>15</v>
      </c>
      <c r="B4" s="9" t="s">
        <v>72</v>
      </c>
      <c r="C4" s="9" t="s">
        <v>619</v>
      </c>
      <c r="D4" s="9" t="s">
        <v>43</v>
      </c>
      <c r="E4" s="9" t="s">
        <v>664</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42</v>
      </c>
      <c r="B20" s="54"/>
      <c r="C20" s="54"/>
      <c r="D20" s="54"/>
      <c r="E20" s="54"/>
      <c r="F20" s="54"/>
      <c r="G20" s="54"/>
      <c r="H20" s="54"/>
      <c r="I20" s="54"/>
      <c r="J20" s="54"/>
      <c r="K20" s="54"/>
    </row>
  </sheetData>
  <sheetProtection algorithmName="SHA-512" hashValue="8Zj9Mno5exUwEL0v9KTqsQE67QumId3+Pp6gP35WkIjtxmxSi5ZxyqDY6t+lAxWH1KoE/KI6g/VAzs1hImgSog==" saltValue="bRJunViOxk6V0RgACJllTA==" spinCount="100000" sheet="1" objects="1" scenarios="1" formatRows="0" insertRows="0" deleteRows="0"/>
  <mergeCells count="3">
    <mergeCell ref="A20:K20"/>
    <mergeCell ref="A1:K1"/>
    <mergeCell ref="A2:K2"/>
  </mergeCells>
  <phoneticPr fontId="1" type="noConversion"/>
  <conditionalFormatting sqref="B5:B19">
    <cfRule type="expression" dxfId="43" priority="2">
      <formula>AND($B5&lt;&gt;"",ISNUMBER($B5)=FALSE)</formula>
    </cfRule>
  </conditionalFormatting>
  <conditionalFormatting sqref="C5:D19">
    <cfRule type="expression" dxfId="42" priority="3">
      <formula>LEN(C5)&gt;14</formula>
    </cfRule>
  </conditionalFormatting>
  <conditionalFormatting sqref="E5:E19">
    <cfRule type="expression" dxfId="41" priority="4">
      <formula>LEN($E5)&gt;50</formula>
    </cfRule>
  </conditionalFormatting>
  <conditionalFormatting sqref="I5:I19">
    <cfRule type="expression" dxfId="40" priority="5">
      <formula>LEN($I5)&gt;25</formula>
    </cfRule>
  </conditionalFormatting>
  <conditionalFormatting sqref="J5:J19">
    <cfRule type="expression" dxfId="39" priority="6">
      <formula>LEN($J5)&gt;8</formula>
    </cfRule>
  </conditionalFormatting>
  <conditionalFormatting sqref="K5:K19">
    <cfRule type="expression" dxfId="38"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Roman,bold"&amp;11Printing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85</v>
      </c>
      <c r="B1" s="55"/>
      <c r="C1" s="55"/>
      <c r="D1" s="55"/>
      <c r="E1" s="55"/>
      <c r="F1" s="55"/>
    </row>
    <row r="2" spans="1:7" ht="14.25" x14ac:dyDescent="0.2">
      <c r="A2" s="20"/>
    </row>
    <row r="4" spans="1:7" ht="45" customHeight="1" x14ac:dyDescent="0.2">
      <c r="A4" s="9" t="s">
        <v>15</v>
      </c>
      <c r="B4" s="9" t="s">
        <v>72</v>
      </c>
      <c r="C4" s="9" t="s">
        <v>619</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42</v>
      </c>
      <c r="B20" s="54"/>
      <c r="C20" s="54"/>
      <c r="D20" s="54"/>
      <c r="E20" s="54"/>
      <c r="F20" s="54"/>
    </row>
  </sheetData>
  <sheetProtection algorithmName="SHA-512" hashValue="7aYLvJHOm+NFy9HErbBDvHYNG4SNQY/I4yKRk2sH2IUcASeux9TtDkmAJTTz6wfp4NHm6M4AKpLOTyAbD/e7yg==" saltValue="JPk/eQcJTfNrlkfmoRVwzA==" spinCount="100000" sheet="1" objects="1" scenarios="1" formatRows="0" insertRows="0" deleteRows="0"/>
  <mergeCells count="2">
    <mergeCell ref="A1:F1"/>
    <mergeCell ref="A20:F20"/>
  </mergeCells>
  <phoneticPr fontId="1" type="noConversion"/>
  <conditionalFormatting sqref="B5:B19">
    <cfRule type="expression" dxfId="36" priority="2">
      <formula>AND($B5&lt;&gt;"",ISNUMBER($B5)=FALSE)</formula>
    </cfRule>
  </conditionalFormatting>
  <conditionalFormatting sqref="C5:C19">
    <cfRule type="expression" dxfId="35" priority="4">
      <formula>AND($C5&lt;&gt;"",COUNTIF(OFFSET(UnitListStart,1,0,UnitListCount,1),$C5)=0)</formula>
    </cfRule>
  </conditionalFormatting>
  <conditionalFormatting sqref="D5:D19">
    <cfRule type="expression" dxfId="34" priority="5">
      <formula>LEN($D5)&gt;50</formula>
    </cfRule>
  </conditionalFormatting>
  <conditionalFormatting sqref="E5:E19">
    <cfRule type="expression" dxfId="32" priority="8">
      <formula>LEN($E5)&gt;36</formula>
    </cfRule>
  </conditionalFormatting>
  <conditionalFormatting sqref="F5:F19">
    <cfRule type="expression" dxfId="31"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Roman,bold"&amp;11Printing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AE38-379D-4DF2-B895-F791653870F0}">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5" t="s">
        <v>638</v>
      </c>
      <c r="B1" s="55"/>
      <c r="C1" s="55"/>
      <c r="D1" s="55"/>
      <c r="E1" s="55"/>
      <c r="F1" s="55"/>
      <c r="G1" s="55"/>
      <c r="H1" s="55"/>
    </row>
    <row r="2" spans="1:9" ht="14.25" customHeight="1" x14ac:dyDescent="0.2">
      <c r="A2" s="55" t="s">
        <v>639</v>
      </c>
      <c r="B2" s="55"/>
      <c r="C2" s="55"/>
      <c r="D2" s="55"/>
      <c r="E2" s="55"/>
      <c r="F2" s="55"/>
      <c r="G2" s="55"/>
      <c r="H2" s="55"/>
    </row>
    <row r="4" spans="1:9" ht="51" customHeight="1" x14ac:dyDescent="0.2">
      <c r="A4" s="9" t="s">
        <v>619</v>
      </c>
      <c r="B4" s="9" t="s">
        <v>475</v>
      </c>
      <c r="C4" s="9" t="s">
        <v>478</v>
      </c>
      <c r="D4" s="9" t="s">
        <v>629</v>
      </c>
      <c r="E4" s="9" t="s">
        <v>630</v>
      </c>
      <c r="F4" s="9" t="s">
        <v>485</v>
      </c>
      <c r="G4" s="9" t="s">
        <v>489</v>
      </c>
      <c r="H4" s="9" t="s">
        <v>490</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42</v>
      </c>
      <c r="B15" s="54"/>
      <c r="C15" s="54"/>
      <c r="D15" s="54"/>
      <c r="E15" s="54"/>
      <c r="F15" s="54"/>
      <c r="G15" s="54"/>
      <c r="H15" s="54"/>
    </row>
  </sheetData>
  <sheetProtection algorithmName="SHA-512" hashValue="gUWt4mZ9SA8ZTDX18tkDbbhk99vqFMBjs1F+iMS+BJLulCT6pzYqv3lW0ViHrvJTap8amxDZOJVBvoejr/UmXA==" saltValue="stmn7DOqAT2j8BD2hswX/Q==" spinCount="100000" sheet="1" objects="1" scenarios="1" formatRows="0" insertRows="0" deleteRows="0"/>
  <mergeCells count="3">
    <mergeCell ref="A15:H15"/>
    <mergeCell ref="A1:H1"/>
    <mergeCell ref="A2:H2"/>
  </mergeCells>
  <conditionalFormatting sqref="A5:A14">
    <cfRule type="expression" dxfId="30" priority="1">
      <formula>AND($A5&lt;&gt;"",COUNTIF(OFFSET(UnitListStart,1,0,UnitListCount,1),$A5)=0)</formula>
    </cfRule>
  </conditionalFormatting>
  <conditionalFormatting sqref="B5:B14">
    <cfRule type="expression" dxfId="29" priority="3">
      <formula>LEN(B5)&gt;15</formula>
    </cfRule>
  </conditionalFormatting>
  <conditionalFormatting sqref="G5:G14">
    <cfRule type="expression" dxfId="27" priority="4">
      <formula>LEN(G5)&gt;14</formula>
    </cfRule>
  </conditionalFormatting>
  <dataValidations count="3">
    <dataValidation type="list" allowBlank="1" showErrorMessage="1" error="The selection is not valid" prompt="Select from the dropdown list" sqref="A5:A14" xr:uid="{E396DA44-6F21-46AC-B63B-C8AF5718BA2F}">
      <formula1>OFFSET(UnitListStart,1,0,UnitListCount,1)</formula1>
    </dataValidation>
    <dataValidation type="textLength" operator="lessThanOrEqual" allowBlank="1" showErrorMessage="1" error="The response must be 15 characters or less" prompt="Enter the SOP Index No." sqref="B5:B14" xr:uid="{961D10ED-6FA1-46C8-883F-168052BD1A24}">
      <formula1>15</formula1>
    </dataValidation>
    <dataValidation type="textLength" operator="lessThanOrEqual" allowBlank="1" showErrorMessage="1" error="The response must be 14 characters or less" prompt="Enter the Control Device ID No." sqref="G5:G14" xr:uid="{32FE7567-7800-4B40-9854-0D898FE0E2D2}">
      <formula1>14</formula1>
    </dataValidation>
  </dataValidations>
  <hyperlinks>
    <hyperlink ref="A15" location="'Table of Contents'!A1" display="Go to the Table of Contents" xr:uid="{6B0D43F8-E98F-460E-A278-28805DF8F381}"/>
  </hyperlinks>
  <pageMargins left="0.5" right="0.5" top="1.35" bottom="0.5" header="0.5" footer="0.5"/>
  <pageSetup orientation="landscape" r:id="rId1"/>
  <headerFooter>
    <oddHeader>&amp;C&amp;"Times New Roman,bold"&amp;11Printing Attributes_x000D_Form OP-UA22_x000D_Federal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8D0C741F-D0F1-4154-A664-FC5C61B948C0}">
            <xm:f>AND(C5&lt;&gt;"",COUNTIF(OFFSET(Picklist_UAcodes!C$10,1,0,Picklist_UAcodes!C$4,1),C5)=0)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3E66447-2662-4CAB-B9AE-2466B90A7FCC}">
          <x14:formula1>
            <xm:f>OFFSET(Picklist_UAcodes!C$10,1,0,Picklist_UAcodes!C$4,1)</xm:f>
          </x14:formula1>
          <xm:sqref>H5:H14 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 6'!Print_Titles</vt:lpstr>
      <vt:lpstr>'Page 7'!Print_Titles</vt:lpstr>
      <vt:lpstr>'Page 8'!Print_Titles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10047 - OP-UA22 - Printing Attributes</dc:title>
  <dc:creator>TCEQ</dc:creator>
  <cp:keywords>UA22 03/17</cp:keywords>
  <cp:lastModifiedBy>Traci Spencer</cp:lastModifiedBy>
  <cp:lastPrinted>2024-05-08T14:58:09Z</cp:lastPrinted>
  <dcterms:created xsi:type="dcterms:W3CDTF">2021-12-07T15:36:18Z</dcterms:created>
  <dcterms:modified xsi:type="dcterms:W3CDTF">2025-06-26T17:46:26Z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UA22</vt:lpwstr>
  </property>
  <property fmtid="{D5CDD505-2E9C-101B-9397-08002B2CF9AE}" pid="3" name="Version Date">
    <vt:lpwstr>7/1/2025</vt:lpwstr>
  </property>
  <property fmtid="{D5CDD505-2E9C-101B-9397-08002B2CF9AE}" pid="4" name="Version Number">
    <vt:lpwstr>1.0</vt:lpwstr>
  </property>
</Properties>
</file>