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8A443793-E0E2-4DB9-9CD7-BFCBC3A15609}" xr6:coauthVersionLast="47" xr6:coauthVersionMax="47" xr10:uidLastSave="{00000000-0000-0000-0000-000000000000}"/>
  <workbookProtection workbookAlgorithmName="SHA-512" workbookHashValue="MdaVeBVLxSJcI8pslLHYfRU30+nQZgNWu5NP9/1NdGzzgtItQyIw3qKEMTEPUwoNboiH+0RD95LR1rU4dM+XUg==" workbookSaltValue="4Q7ZERUF/NTdR3sCdvbUJ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1"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s>
  <externalReferences>
    <externalReference r:id="rId15"/>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D11" i="6"/>
  <c r="D10" i="6"/>
  <c r="D7" i="6"/>
  <c r="D9" i="6"/>
  <c r="D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<sst xmlns="http://schemas.openxmlformats.org/spreadsheetml/2006/main" count="912" uniqueCount="603">
  <si>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</si>
  <si>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</si>
  <si>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</si>
  <si>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</si>
  <si>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</si>
  <si>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</si>
  <si>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</si>
  <si>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</si>
  <si>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</si>
  <si>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</si>
  <si>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</si>
  <si>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</si>
  <si>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</si>
  <si>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</si>
  <si>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</si>
  <si>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</si>
  <si>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</si>
  <si>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</si>
  <si>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</si>
  <si>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</si>
  <si>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</si>
  <si>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</si>
  <si>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</si>
  <si>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</si>
  <si>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</si>
  <si>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</si>
  <si>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</si>
  <si>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</si>
  <si>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</si>
  <si>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</si>
  <si>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</si>
  <si>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</si>
  <si>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</si>
  <si>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</si>
  <si>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</si>
  <si>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</si>
  <si>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</si>
  <si>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</si>
  <si>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</si>
  <si>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</si>
  <si>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</si>
  <si>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</si>
  <si>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</si>
  <si>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</si>
  <si>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</si>
  <si>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</si>
  <si>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</si>
  <si>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</si>
  <si>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</si>
  <si>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</si>
  <si>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</si>
  <si>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</si>
  <si>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</si>
  <si>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</si>
  <si>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</si>
  <si>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</si>
  <si>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</si>
  <si>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</si>
  <si>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</si>
  <si>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</si>
  <si>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</si>
  <si>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</si>
  <si>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</si>
  <si>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</si>
  <si>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</si>
  <si>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</si>
  <si>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</si>
  <si>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</si>
  <si>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</si>
  <si>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</si>
  <si>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</si>
  <si>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</si>
  <si>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</si>
  <si>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</si>
  <si>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</si>
  <si>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</si>
  <si>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</si>
  <si>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</si>
  <si>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</si>
  <si>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</si>
  <si>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</si>
  <si>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</si>
  <si>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</si>
  <si>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</si>
  <si>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</si>
  <si>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</si>
  <si>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</si>
  <si>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</si>
  <si>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</si>
  <si>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</si>
  <si>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</si>
  <si>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</si>
  <si>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</si>
  <si>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</si>
  <si>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</si>
  <si>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</si>
  <si>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</si>
  <si>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</si>
  <si>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</si>
  <si>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</si>
  <si>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</si>
  <si>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</si>
  <si>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</si>
  <si>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</si>
  <si>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</si>
  <si>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</si>
  <si>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</si>
  <si>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</si>
  <si>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</si>
  <si>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</si>
  <si>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</si>
  <si>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</si>
  <si>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</si>
  <si>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</si>
  <si>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</si>
  <si>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</si>
  <si>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</si>
  <si>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</si>
  <si>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</si>
  <si>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</si>
  <si>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</si>
  <si>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</si>
  <si>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</si>
  <si>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</si>
  <si>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</si>
  <si>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</si>
  <si>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</si>
  <si>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</si>
  <si>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</si>
  <si>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</si>
  <si>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</si>
  <si>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</si>
  <si>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</si>
  <si>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</si>
  <si>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</si>
  <si>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</si>
  <si>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</si>
  <si>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</si>
  <si>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</si>
  <si>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</si>
  <si>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</si>
  <si>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</si>
  <si>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</si>
  <si>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</si>
  <si>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</si>
  <si>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</si>
  <si>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</si>
  <si>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</si>
  <si>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</si>
  <si>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</si>
  <si>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</si>
  <si>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</si>
  <si>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</si>
  <si>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</si>
  <si>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</si>
  <si>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</si>
  <si>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</si>
  <si>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</si>
  <si>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</si>
  <si>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</si>
  <si>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</si>
  <si>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</si>
  <si>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</si>
  <si>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</si>
  <si>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</si>
  <si>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</si>
  <si>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</si>
  <si>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</si>
  <si>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</si>
  <si>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</si>
  <si>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</si>
  <si>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</si>
  <si>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</si>
  <si>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</si>
  <si>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</si>
  <si>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</si>
  <si>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</si>
  <si>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</si>
  <si>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</si>
  <si>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</si>
  <si>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</si>
  <si>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</si>
  <si>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</si>
  <si>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</si>
  <si>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</si>
  <si>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</si>
  <si>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</si>
  <si>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</si>
  <si>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</si>
  <si>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</si>
  <si>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</si>
  <si>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</si>
  <si>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</si>
  <si>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</si>
  <si>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</si>
  <si>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</si>
  <si>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</si>
  <si>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</si>
  <si>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</si>
  <si>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</si>
  <si>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</si>
  <si>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</si>
  <si>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</si>
  <si>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</si>
  <si>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</si>
  <si>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</si>
  <si>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</si>
  <si>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</si>
  <si>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</si>
  <si>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</si>
  <si>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</si>
  <si>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</si>
  <si>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</si>
  <si>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</si>
  <si>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</si>
  <si>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</si>
  <si>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</si>
  <si>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</si>
  <si>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</si>
  <si>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</si>
  <si>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</si>
  <si>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</si>
  <si>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</si>
  <si>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</si>
  <si>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</si>
  <si>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</si>
  <si>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</si>
  <si>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</si>
  <si>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</si>
  <si>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</si>
  <si>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</si>
  <si>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</si>
  <si>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</si>
  <si>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</si>
  <si>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</si>
  <si>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</si>
  <si>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</si>
  <si>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</si>
  <si>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</si>
  <si>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</si>
  <si>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</si>
  <si>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</si>
  <si>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</si>
  <si>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</si>
  <si>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</si>
  <si>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</si>
  <si>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</si>
  <si>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</si>
  <si>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</si>
  <si>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</si>
  <si>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</si>
  <si>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</si>
  <si>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</si>
  <si>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</si>
  <si>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</si>
  <si>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</si>
  <si>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</si>
  <si>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</si>
  <si>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</si>
  <si>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</si>
  <si>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</si>
  <si>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</si>
  <si>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</si>
  <si>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</si>
  <si>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</si>
  <si>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</si>
  <si>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</si>
  <si>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</si>
  <si>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</si>
  <si>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</si>
  <si>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</si>
  <si>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</si>
  <si>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</si>
  <si>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</si>
  <si>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</si>
  <si>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</si>
  <si>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</si>
  <si>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</si>
  <si>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</si>
  <si>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</si>
  <si>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</si>
  <si>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</si>
  <si>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</si>
  <si>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</si>
  <si>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</si>
  <si>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</si>
  <si>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</si>
  <si>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</si>
  <si>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</si>
  <si>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</si>
  <si>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</si>
  <si>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</si>
  <si>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</si>
  <si>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</si>
  <si>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</si>
  <si>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</si>
  <si>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</si>
  <si>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</si>
  <si>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</si>
  <si>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</si>
  <si>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</si>
  <si>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</si>
  <si>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</si>
  <si>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</si>
  <si>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</si>
  <si>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</si>
  <si>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</si>
  <si>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</si>
  <si>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</si>
  <si>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</si>
  <si>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</si>
  <si>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</si>
  <si>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</si>
  <si>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</si>
  <si>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</si>
  <si>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</si>
  <si>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</si>
  <si>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</si>
  <si>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</si>
  <si>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</si>
  <si>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</si>
  <si>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</si>
  <si>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</si>
  <si>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</si>
  <si>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</si>
  <si>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</si>
  <si>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</si>
  <si>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</si>
  <si>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</si>
  <si>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</si>
  <si>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</si>
  <si>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</si>
  <si>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</si>
  <si>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</si>
  <si>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</si>
  <si>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</si>
  <si>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</si>
  <si>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</si>
  <si>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</si>
  <si>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</si>
  <si>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</si>
  <si>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</si>
  <si>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</si>
  <si>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</si>
  <si>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</si>
  <si>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</si>
  <si>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</si>
  <si>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</si>
  <si>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</si>
  <si>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</si>
  <si>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</si>
  <si>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</si>
  <si>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</si>
  <si>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</si>
  <si>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</si>
  <si>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</si>
  <si>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</si>
  <si>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</si>
  <si>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</si>
  <si>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</si>
  <si>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</si>
  <si>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</si>
  <si>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</si>
  <si>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</si>
  <si>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</si>
  <si>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</si>
  <si>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</si>
  <si>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</si>
  <si>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</si>
  <si>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</si>
  <si>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</si>
  <si>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</si>
  <si>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</si>
  <si>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</si>
  <si>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</si>
  <si>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</si>
  <si>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</si>
  <si>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</si>
  <si>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</si>
  <si>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</si>
  <si>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</si>
  <si>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</si>
  <si>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</si>
  <si>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</si>
  <si>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</si>
  <si>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</si>
  <si>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</si>
  <si>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</si>
  <si>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</si>
  <si>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</si>
  <si>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</si>
  <si>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</si>
  <si>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</si>
  <si>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</si>
  <si>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</si>
  <si>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</si>
  <si>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</si>
  <si>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</si>
  <si>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</si>
  <si>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</si>
  <si>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</si>
  <si>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</si>
  <si>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</si>
  <si>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</si>
  <si>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</si>
  <si>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</si>
  <si>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</si>
  <si>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</si>
  <si>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</si>
  <si>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</si>
  <si>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</si>
  <si>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</si>
  <si>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</si>
  <si>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</si>
  <si>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</si>
  <si>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</si>
  <si>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</si>
  <si>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</si>
  <si>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</si>
  <si>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</si>
  <si>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</si>
  <si>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</si>
  <si>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</si>
  <si>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</si>
  <si>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</si>
  <si>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</si>
  <si>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</si>
  <si>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</si>
  <si>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</si>
  <si>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</si>
  <si>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</si>
  <si>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</si>
  <si>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</si>
  <si>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</si>
  <si>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</si>
  <si>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</si>
  <si>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</si>
  <si>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</si>
  <si>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</si>
  <si>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</si>
  <si>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</si>
  <si>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</si>
  <si>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</si>
  <si>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</si>
  <si>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</si>
  <si>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</si>
  <si>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</si>
  <si>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</si>
  <si>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</si>
  <si>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</si>
  <si>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</si>
  <si>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</si>
  <si>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</si>
  <si>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</si>
  <si>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</si>
  <si>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</si>
  <si>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</si>
  <si>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</si>
  <si>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</si>
  <si>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</si>
  <si>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</si>
  <si>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</si>
  <si>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</si>
  <si>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</si>
  <si>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</si>
  <si>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</si>
  <si>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</si>
  <si>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</si>
  <si>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</si>
  <si>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</si>
  <si>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</si>
  <si>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</si>
  <si>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</si>
  <si>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</si>
  <si>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</si>
  <si>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OP-UA28</t>
  </si>
  <si>
    <t>SOP Index No.</t>
  </si>
  <si>
    <t>Polymer Manufacturing Attributes</t>
  </si>
  <si>
    <t>----</t>
  </si>
  <si>
    <t>Manufactured Product</t>
  </si>
  <si>
    <t>OTHER</t>
  </si>
  <si>
    <t>PET</t>
  </si>
  <si>
    <t>PROPYL</t>
  </si>
  <si>
    <t>STYRENE</t>
  </si>
  <si>
    <t>Continuous Process</t>
  </si>
  <si>
    <t>NO</t>
  </si>
  <si>
    <t>YES</t>
  </si>
  <si>
    <t>Construction/Modification Date</t>
  </si>
  <si>
    <t>87-</t>
  </si>
  <si>
    <t>87-89</t>
  </si>
  <si>
    <t>89+</t>
  </si>
  <si>
    <t>Experimental Process Line</t>
  </si>
  <si>
    <t>Table 2 Threshold Emission Rates</t>
  </si>
  <si>
    <t>LESS</t>
  </si>
  <si>
    <t>MORE</t>
  </si>
  <si>
    <t>Table 1b</t>
  </si>
  <si>
    <t>Control Device Modification</t>
  </si>
  <si>
    <t>Emergency Vapor Recovery System</t>
  </si>
  <si>
    <t>EVRS Modification Date</t>
  </si>
  <si>
    <t>87+</t>
  </si>
  <si>
    <t>Emission Control Method</t>
  </si>
  <si>
    <t>562A</t>
  </si>
  <si>
    <t>562B</t>
  </si>
  <si>
    <t>562C</t>
  </si>
  <si>
    <t>OUTLET</t>
  </si>
  <si>
    <t>TOC</t>
  </si>
  <si>
    <t>Control Device</t>
  </si>
  <si>
    <t>ABSORB</t>
  </si>
  <si>
    <t>BOIL150+</t>
  </si>
  <si>
    <t>BOIL150-</t>
  </si>
  <si>
    <t>CARBADS</t>
  </si>
  <si>
    <t>CATINC</t>
  </si>
  <si>
    <t>CONDEN</t>
  </si>
  <si>
    <t>FLARE</t>
  </si>
  <si>
    <t>INCIN</t>
  </si>
  <si>
    <t>Control Device ID No.</t>
  </si>
  <si>
    <t>Table 1c</t>
  </si>
  <si>
    <t>Uses Dimethyl Terephthalate Process</t>
  </si>
  <si>
    <t>Esterification Vessels in the Raw Materials Preparation Area</t>
  </si>
  <si>
    <t>Material Recovery Section</t>
  </si>
  <si>
    <t>TOC Emissions</t>
  </si>
  <si>
    <t>0.018+</t>
  </si>
  <si>
    <t>0.018-</t>
  </si>
  <si>
    <t>PET Control Device</t>
  </si>
  <si>
    <t>Finishers</t>
  </si>
  <si>
    <t>MULT</t>
  </si>
  <si>
    <t>SINGLE</t>
  </si>
  <si>
    <t>Viscosity of Product</t>
  </si>
  <si>
    <t>HIGH</t>
  </si>
  <si>
    <t>LOW</t>
  </si>
  <si>
    <t>Table 1d</t>
  </si>
  <si>
    <t>Polyolefin Production</t>
  </si>
  <si>
    <t>1+</t>
  </si>
  <si>
    <t>1-</t>
  </si>
  <si>
    <t>Process Emissions</t>
  </si>
  <si>
    <t>BOTH</t>
  </si>
  <si>
    <t>CONT</t>
  </si>
  <si>
    <t>INTER</t>
  </si>
  <si>
    <t>NONE</t>
  </si>
  <si>
    <t>Uncontrolled Annual Emissions</t>
  </si>
  <si>
    <t>1.6+</t>
  </si>
  <si>
    <t>1.6-</t>
  </si>
  <si>
    <t>Weight Percent TOC</t>
  </si>
  <si>
    <t>0.1+</t>
  </si>
  <si>
    <t>0.1-</t>
  </si>
  <si>
    <t>Table 1e</t>
  </si>
  <si>
    <t>Control of Continuous Emissions</t>
  </si>
  <si>
    <t>ALL</t>
  </si>
  <si>
    <t>SOME</t>
  </si>
  <si>
    <t>Continuous Control Device</t>
  </si>
  <si>
    <t>Annual Emissions Entering the Control Device</t>
  </si>
  <si>
    <t>CTE+</t>
  </si>
  <si>
    <t>CTE-</t>
  </si>
  <si>
    <t>Table 3 Control Requirements</t>
  </si>
  <si>
    <t>98+</t>
  </si>
  <si>
    <t>98-</t>
  </si>
  <si>
    <t>Table 1f</t>
  </si>
  <si>
    <t>Emergency Vent</t>
  </si>
  <si>
    <t>Existing Control Device</t>
  </si>
  <si>
    <t>Intermittent Control Device</t>
  </si>
  <si>
    <t>Process ID No.</t>
  </si>
  <si>
    <t>Page 1</t>
  </si>
  <si>
    <t>Page 2</t>
  </si>
  <si>
    <t>Page 3</t>
  </si>
  <si>
    <t>Page 4</t>
  </si>
  <si>
    <t>Page 5</t>
  </si>
  <si>
    <t>Page 6</t>
  </si>
  <si>
    <t>Form OP-UA28</t>
  </si>
  <si>
    <t>Modified After Applicability Date</t>
  </si>
  <si>
    <t>Using Steam-jet Ejectors</t>
  </si>
  <si>
    <t>Emission Reduction From Control Device</t>
  </si>
  <si>
    <t>Table 1a: Title 40 Code of Federal Regulations Part 60 (40 CFR Part 60)</t>
  </si>
  <si>
    <t>Subpart DDD: Standards of Performance for Volatile Organic Compound (VOC) Emissions from the Polymer Manufacturing Industry</t>
  </si>
  <si>
    <t>40 CFR Part 60, Subpart DDD: Standards of Performance for Volatile Organic Compound (VOC) Emissions from the Polymer Manufacturing Industry</t>
  </si>
  <si>
    <t>Table 1b: Title 40 Code of Federal Regulations Part 60 (40 CFR Part 60)</t>
  </si>
  <si>
    <t>Table 1c: Title 40 Code of Federal Regulations Part 60 (40 CFR Part 60)</t>
  </si>
  <si>
    <t>Table 1d: Title 40 Code of Federal Regulations Part 60 (40 CFR Part 60)</t>
  </si>
  <si>
    <t>Table 1e: Title 40 Code of Federal Regulations Part 60 (40 CFR Part 60)</t>
  </si>
  <si>
    <t>Table 1f: Title 40 Code of Federal Regulations Part 60 (40 CFR Part 60)</t>
  </si>
  <si>
    <t>10048</t>
  </si>
  <si>
    <t>62v1.0</t>
  </si>
  <si>
    <t>Construction/
Modification Date</t>
  </si>
  <si>
    <t>Using Steam-Jet Ejectors</t>
  </si>
  <si>
    <t>TOP</t>
  </si>
  <si>
    <t>03/2003</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</si>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</sst>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8EFA2BC4-5992-46C6-B964-72E2C8AA6F3E}"/>
    <cellStyle name="Heading 2" xfId="15" builtinId="17" customBuiltin="1"/>
    <cellStyle name="Heading 3" xfId="17" builtinId="18" customBuiltin="1"/>
    <cellStyle name="Hyperlink" xfId="5" builtinId="8" customBuiltin="1"/>
    <cellStyle name="Hyperlink 2" xfId="20" xr:uid="{4E0EC473-F5C9-4360-9FF7-6E47D9EE066E}"/>
    <cellStyle name="Hyperlink 3" xfId="21" xr:uid="{E4D60383-CDEF-4DC8-A389-6B28B83A547C}"/>
    <cellStyle name="Named_Range" xfId="16" xr:uid="{EFC2D746-0F1F-4443-A9B2-B1C0677D23BB}"/>
    <cellStyle name="Normal" xfId="0" builtinId="0" customBuiltin="1"/>
    <cellStyle name="Normal 2" xfId="19" xr:uid="{C4A1926E-C3A6-4DF7-B44E-E7E13F9845B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5">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4"/>
      <tableStyleElement type="headerRow" dxfId="53"/>
      <tableStyleElement type="secondRowStripe" dxfId="52"/>
    </tableStyle>
    <tableStyle name="Table Style 1B" pivot="0" count="2" xr9:uid="{E2481E9C-331A-4AB9-B0F7-8E8089F263D8}">
      <tableStyleElement type="wholeTable" dxfId="51"/>
      <tableStyleElement type="headerRow" dxfId="50"/>
    </tableStyle>
    <tableStyle name="Table Style 2" pivot="0" count="3" xr9:uid="{00000000-0011-0000-FFFF-FFFF01000000}">
      <tableStyleElement type="wholeTable" dxfId="49"/>
      <tableStyleElement type="headerRow" dxfId="48"/>
      <tableStyleElement type="firstColumn" dxfId="47"/>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6"/>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5"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1" totalsRowShown="0" headerRowCellStyle="Form_Header_1">
  <autoFilter ref="A3:D11"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4"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43" dataCellStyle="Form_General">
      <calculatedColumnFormula>IF(COUNTIFS($L$4:OP_SUM[[#This Row],["Unit1"]],"?*",$L$4:OP_SUM[[#This Row],["Unit1"]],OP_SUM[[#This Row],["Unit1"]])=1,ROW(OP_SUM[[#This Row],["Unit1"]]),"")</calculatedColumnFormula>
    </tableColumn>
    <tableColumn id="15" xr3:uid="{00000000-0010-0000-0400-00000F000000}" name="&quot;Unit3&quot;" dataDxfId="42" dataCellStyle="Form_General">
      <calculatedColumnFormula>IFERROR(_xlfn.RANK.EQ(OP_SUM[[#This Row],["Unit2"]],OP_SUM["Unit2"],1),"")</calculatedColumnFormula>
    </tableColumn>
    <tableColumn id="12" xr3:uid="{00000000-0010-0000-0400-00000C000000}" name="&quot;Unit-Group&quot;" dataDxfId="41"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5B9A0E-489B-4880-9468-C57FCD4CD64B}" name="Table 1a" displayName="Table_1a" ref="A4:H14" totalsRowShown="0" headerRowCellStyle="Form_Header_1" dataCellStyle="Form_Text">
  <tableColumns count="8">
    <tableColumn id="1" xr3:uid="{0137F4EC-7DD0-4269-A141-51FBEDB103BA}" name="Process ID No." dataCellStyle="Form_Text"/>
    <tableColumn id="2" xr3:uid="{9A0BF0A8-BF58-4401-B04A-584F02123162}" name="SOP Index No." dataCellStyle="Form_Text"/>
    <tableColumn id="3" xr3:uid="{6398C336-1E21-4A87-8202-6D7E07077247}" name="Manufactured Product" dataCellStyle="Form_Text"/>
    <tableColumn id="4" xr3:uid="{45672764-F5EA-471C-B884-07387F93CBE6}" name="Continuous Process" dataCellStyle="Form_Text"/>
    <tableColumn id="5" xr3:uid="{476D838C-EF04-4343-8A29-726D44C02696}" name="Construction/_x000a_Modification Date" dataCellStyle="Form_Text"/>
    <tableColumn id="6" xr3:uid="{308E416F-4CF8-411D-AB36-5DCD7D8A0F6D}" name="Experimental Process Line" dataCellStyle="Form_Text"/>
    <tableColumn id="7" xr3:uid="{40FCB4C2-C9CA-4A63-B4B7-E6ECEFFD331D}" name="Modified After Applicability Date" dataCellStyle="Form_Text"/>
    <tableColumn id="8" xr3:uid="{61CBD624-263D-4382-8CFB-1B3E3482C445}" name="Table 2 Threshold Emission Rate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F2F9F2-8739-4DFB-9069-AB704F3C8008}" name="Table 1b" displayName="Table_1b" ref="A4:H14" totalsRowShown="0" headerRowCellStyle="Form_Header_1" dataCellStyle="Form_Text">
  <tableColumns count="8">
    <tableColumn id="1" xr3:uid="{8B2BE2C5-47C1-48EC-BCF2-62FA577A98AC}" name="Process ID No." dataCellStyle="Form_Text"/>
    <tableColumn id="2" xr3:uid="{B9C151A0-2873-428B-9AC8-9F10E6430514}" name="SOP Index No." dataCellStyle="Form_Text"/>
    <tableColumn id="3" xr3:uid="{DECBCE42-9D74-4EDA-8E58-933460AC70FC}" name="Control Device Modification" dataCellStyle="Form_Text"/>
    <tableColumn id="4" xr3:uid="{AEADF1D2-3475-4156-933D-446E78ADE9A0}" name="Emergency Vapor Recovery System" dataCellStyle="Form_Text"/>
    <tableColumn id="5" xr3:uid="{5224C7C5-7E30-4318-A9EC-D72BB1AD5D39}" name="EVRS Modification Date" dataCellStyle="Form_Text"/>
    <tableColumn id="6" xr3:uid="{8D79CC80-51F4-40A8-9BEF-8DE4EBB64E57}" name="Emission Control Method" dataCellStyle="Form_Text"/>
    <tableColumn id="7" xr3:uid="{8D21D2EC-FC38-4ACE-AEA9-CB9E36CCA52F}" name="Control Device" dataCellStyle="Form_Text"/>
    <tableColumn id="8" xr3:uid="{56BC7E13-5A42-487B-8E9E-E1F50CB6D5BE}" name="Control Device ID No."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6AEDBD-DA1D-4251-9CCC-5FE705E3F022}" name="Table 1c" displayName="Table_1c" ref="A4:K14" totalsRowShown="0" headerRowCellStyle="Form_Header_1" dataCellStyle="Form_Text">
  <tableColumns count="11">
    <tableColumn id="1" xr3:uid="{E718AFBC-A4FD-42A5-91EE-1CBFA43D2B6E}" name="Process ID No." dataCellStyle="Form_Text"/>
    <tableColumn id="2" xr3:uid="{5055EB6E-3F92-4C58-A78D-5775AC80B6E5}" name="SOP Index No." dataCellStyle="Form_Text"/>
    <tableColumn id="3" xr3:uid="{94BB7CCC-3552-44E8-8F3F-8935F13D4C01}" name="Uses Dimethyl Terephthalate Process" dataCellStyle="Form_Text"/>
    <tableColumn id="4" xr3:uid="{9268E4A8-C518-4E01-B302-23F1E2F6F0FA}" name="Esterification Vessels in the Raw Materials Preparation Area" dataCellStyle="Form_Text"/>
    <tableColumn id="5" xr3:uid="{A09D9667-59A9-48DD-B415-26EE44D8BD42}" name="Material Recovery Section" dataCellStyle="Form_Text"/>
    <tableColumn id="6" xr3:uid="{98D1D183-E83D-455F-ACEE-33E3AA290CF8}" name="TOC Emissions" dataCellStyle="Form_Text"/>
    <tableColumn id="7" xr3:uid="{4F4AE95C-0BF1-4DD7-8157-D7AADEA35FD2}" name="PET Control Device" dataCellStyle="Form_Text"/>
    <tableColumn id="8" xr3:uid="{113A04A9-A15D-4885-8011-72B463C90F59}" name="Control Device ID No." dataCellStyle="Form_Text"/>
    <tableColumn id="9" xr3:uid="{979F9513-CF42-41CC-B01A-25D7403A3357}" name="Using Steam-Jet Ejectors" dataCellStyle="Form_Text"/>
    <tableColumn id="10" xr3:uid="{C8CD8BF1-756A-4E57-883A-9954F1A853DD}" name="Finishers" dataCellStyle="Form_Text"/>
    <tableColumn id="11" xr3:uid="{30A98C39-E33E-4E8E-8E4F-C19F916DAA21}" name="Viscosity of Product"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2E86B6B-22FD-4808-A7F5-80C10A38E2BB}" name="Table 1d" displayName="Table_1d" ref="A4:F14" totalsRowShown="0" headerRowCellStyle="Form_Header_1" dataCellStyle="Form_Text">
  <tableColumns count="6">
    <tableColumn id="1" xr3:uid="{513114EF-4BBF-447F-A80F-CA12799A9FAF}" name="Process ID No." dataCellStyle="Form_Text"/>
    <tableColumn id="2" xr3:uid="{1EB6C967-1BA5-46FC-89AF-3F23FC509D4B}" name="SOP Index No." dataCellStyle="Form_Text"/>
    <tableColumn id="3" xr3:uid="{4C3C9724-00EC-497E-8B23-5059C8CDBFF6}" name="Polyolefin Production" dataCellStyle="Form_Text"/>
    <tableColumn id="4" xr3:uid="{EF42C36F-0DA4-42D9-B011-F547BFF3C17B}" name="Process Emissions" dataCellStyle="Form_Text"/>
    <tableColumn id="5" xr3:uid="{8AF47064-71DB-4777-9DB4-BD92EF22509F}" name="Uncontrolled Annual Emissions" dataCellStyle="Form_Text"/>
    <tableColumn id="6" xr3:uid="{74454F4F-F093-4243-9ACE-789C36BF398F}" name="Weight Percent TOC"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7DD3B9A-C83F-494A-A0B1-C93E10D561E7}" name="Table 1e" displayName="Table_1e" ref="A4:H14" totalsRowShown="0" headerRowCellStyle="Form_Header_1" dataCellStyle="Form_Text">
  <tableColumns count="8">
    <tableColumn id="1" xr3:uid="{354A88DB-E350-4052-BD83-5ADF860C1E90}" name="Process ID No." dataCellStyle="Form_Text"/>
    <tableColumn id="2" xr3:uid="{6951E256-57C6-4E57-860E-F2C75D958FA1}" name="SOP Index No." dataCellStyle="Form_Text"/>
    <tableColumn id="3" xr3:uid="{FE0E5F09-0894-463C-BB9D-97962B0F1E90}" name="Control of Continuous Emissions" dataCellStyle="Form_Text"/>
    <tableColumn id="4" xr3:uid="{F0900FC9-440E-4C82-9D68-3EEBA0616DBC}" name="Continuous Control Device" dataCellStyle="Form_Text"/>
    <tableColumn id="5" xr3:uid="{0106487D-1EA9-4E36-8D7D-138A5FED5F7C}" name="Control Device ID No." dataCellStyle="Form_Text"/>
    <tableColumn id="6" xr3:uid="{530268AE-7EE7-4C5C-B7BB-15F2E5DFD6EC}" name="Annual Emissions Entering the Control Device" dataCellStyle="Form_Text"/>
    <tableColumn id="7" xr3:uid="{DEAD6462-17E2-4FDA-89CE-6C0CF3DF5A7A}" name="Table 3 Control Requirements" dataCellStyle="Form_Text"/>
    <tableColumn id="8" xr3:uid="{D39C3724-83F9-4237-BDDF-CAB278812C23}" name="Emission Reduction From Control Device"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56E030-3DE3-40C9-8049-58FDABCA520A}" name="Table 1f" displayName="Table_1f" ref="A4:F14" totalsRowShown="0" headerRowCellStyle="Form_Header_1" dataCellStyle="Form_Text">
  <tableColumns count="6">
    <tableColumn id="1" xr3:uid="{4544D64B-C1AD-4C36-9EED-5621370712A3}" name="Process ID No." dataCellStyle="Form_Text"/>
    <tableColumn id="2" xr3:uid="{F392249C-C42C-479F-878A-086C6D2DEA70}" name="SOP Index No." dataCellStyle="Form_Text"/>
    <tableColumn id="3" xr3:uid="{1CE998EF-DA70-4EDB-8CE6-862C2AD9744E}" name="Emergency Vent" dataCellStyle="Form_Text"/>
    <tableColumn id="4" xr3:uid="{FB0B788A-0547-419F-97B3-AADC2BFE6ED0}" name="Existing Control Device" dataCellStyle="Form_Text"/>
    <tableColumn id="5" xr3:uid="{C724DDA1-2C52-4040-BEED-96207327D439}" name="Intermittent Control Device" dataCellStyle="Form_Text"/>
    <tableColumn id="6" xr3:uid="{35441ABD-DC44-4C7A-9BBC-8975A883D3A1}"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P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42" width="20.83203125" customWidth="1"/>
    <col min="43" max="43" width="9.33203125" customWidth="1"/>
  </cols>
  <sheetData>
    <row r="1" spans="1:42" x14ac:dyDescent="0.2">
      <c r="A1" s="15" t="s">
        <v>77</v>
      </c>
    </row>
    <row r="4" spans="1:42" ht="13.5" x14ac:dyDescent="0.2">
      <c r="A4" s="18" t="s">
        <v>22</v>
      </c>
      <c r="B4">
        <f>COUNTA(B$11:B$111)</f>
        <v>1</v>
      </c>
      <c r="C4">
        <f t="shared" ref="C4:AP4" si="0">COUNTA(C$11:C$111)</f>
        <v>4</v>
      </c>
      <c r="D4">
        <f t="shared" si="0"/>
        <v>2</v>
      </c>
      <c r="E4">
        <f t="shared" si="0"/>
        <v>3</v>
      </c>
      <c r="F4">
        <f t="shared" si="0"/>
        <v>2</v>
      </c>
      <c r="G4">
        <f t="shared" si="0"/>
        <v>2</v>
      </c>
      <c r="H4">
        <f t="shared" si="0"/>
        <v>2</v>
      </c>
      <c r="I4">
        <f t="shared" si="0"/>
        <v>1</v>
      </c>
      <c r="J4">
        <f t="shared" si="0"/>
        <v>2</v>
      </c>
      <c r="K4">
        <f t="shared" si="0"/>
        <v>2</v>
      </c>
      <c r="L4">
        <f t="shared" si="0"/>
        <v>2</v>
      </c>
      <c r="M4">
        <f t="shared" si="0"/>
        <v>5</v>
      </c>
      <c r="N4">
        <f t="shared" si="0"/>
        <v>9</v>
      </c>
      <c r="O4">
        <f t="shared" si="0"/>
        <v>1</v>
      </c>
      <c r="P4">
        <f t="shared" si="0"/>
        <v>1</v>
      </c>
      <c r="Q4">
        <f t="shared" si="0"/>
        <v>2</v>
      </c>
      <c r="R4">
        <f t="shared" si="0"/>
        <v>2</v>
      </c>
      <c r="S4">
        <f t="shared" si="0"/>
        <v>2</v>
      </c>
      <c r="T4">
        <f t="shared" si="0"/>
        <v>2</v>
      </c>
      <c r="U4">
        <f t="shared" si="0"/>
        <v>9</v>
      </c>
      <c r="V4">
        <f t="shared" si="0"/>
        <v>1</v>
      </c>
      <c r="W4">
        <f t="shared" si="0"/>
        <v>2</v>
      </c>
      <c r="X4">
        <f t="shared" si="0"/>
        <v>2</v>
      </c>
      <c r="Y4">
        <f t="shared" si="0"/>
        <v>2</v>
      </c>
      <c r="Z4">
        <f t="shared" si="0"/>
        <v>1</v>
      </c>
      <c r="AA4">
        <f t="shared" si="0"/>
        <v>2</v>
      </c>
      <c r="AB4">
        <f t="shared" si="0"/>
        <v>4</v>
      </c>
      <c r="AC4">
        <f t="shared" si="0"/>
        <v>2</v>
      </c>
      <c r="AD4">
        <f t="shared" si="0"/>
        <v>2</v>
      </c>
      <c r="AE4">
        <f t="shared" si="0"/>
        <v>1</v>
      </c>
      <c r="AF4">
        <f t="shared" si="0"/>
        <v>3</v>
      </c>
      <c r="AG4">
        <f t="shared" si="0"/>
        <v>9</v>
      </c>
      <c r="AH4">
        <f t="shared" si="0"/>
        <v>1</v>
      </c>
      <c r="AI4">
        <f t="shared" si="0"/>
        <v>2</v>
      </c>
      <c r="AJ4">
        <f t="shared" si="0"/>
        <v>2</v>
      </c>
      <c r="AK4">
        <f t="shared" si="0"/>
        <v>2</v>
      </c>
      <c r="AL4">
        <f t="shared" si="0"/>
        <v>1</v>
      </c>
      <c r="AM4">
        <f t="shared" si="0"/>
        <v>2</v>
      </c>
      <c r="AN4">
        <f t="shared" si="0"/>
        <v>2</v>
      </c>
      <c r="AO4">
        <f t="shared" si="0"/>
        <v>6</v>
      </c>
      <c r="AP4">
        <f t="shared" si="0"/>
        <v>1</v>
      </c>
    </row>
    <row r="5" spans="1:42"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c r="AI5" s="3" t="s">
        <v>475</v>
      </c>
      <c r="AJ5" s="3" t="s">
        <v>475</v>
      </c>
      <c r="AK5" s="3" t="s">
        <v>475</v>
      </c>
      <c r="AL5" s="3" t="s">
        <v>475</v>
      </c>
      <c r="AM5" s="3" t="s">
        <v>475</v>
      </c>
      <c r="AN5" s="3" t="s">
        <v>475</v>
      </c>
      <c r="AO5" s="3" t="s">
        <v>475</v>
      </c>
      <c r="AP5" s="3" t="s">
        <v>475</v>
      </c>
    </row>
    <row r="6" spans="1:42" s="3" customFormat="1" x14ac:dyDescent="0.2">
      <c r="A6" s="16" t="s">
        <v>17</v>
      </c>
      <c r="B6" s="3" t="s">
        <v>228</v>
      </c>
      <c r="C6" s="3" t="s">
        <v>228</v>
      </c>
      <c r="D6" s="3" t="s">
        <v>228</v>
      </c>
      <c r="E6" s="3" t="s">
        <v>228</v>
      </c>
      <c r="F6" s="3" t="s">
        <v>228</v>
      </c>
      <c r="G6" s="3" t="s">
        <v>228</v>
      </c>
      <c r="H6" s="3" t="s">
        <v>228</v>
      </c>
      <c r="I6" s="3" t="s">
        <v>228</v>
      </c>
      <c r="J6" s="3" t="s">
        <v>228</v>
      </c>
      <c r="K6" s="3" t="s">
        <v>228</v>
      </c>
      <c r="L6" s="3" t="s">
        <v>228</v>
      </c>
      <c r="M6" s="3" t="s">
        <v>228</v>
      </c>
      <c r="N6" s="3" t="s">
        <v>228</v>
      </c>
      <c r="O6" s="3" t="s">
        <v>228</v>
      </c>
      <c r="P6" s="3" t="s">
        <v>228</v>
      </c>
      <c r="Q6" s="3" t="s">
        <v>228</v>
      </c>
      <c r="R6" s="3" t="s">
        <v>228</v>
      </c>
      <c r="S6" s="3" t="s">
        <v>228</v>
      </c>
      <c r="T6" s="3" t="s">
        <v>228</v>
      </c>
      <c r="U6" s="3" t="s">
        <v>228</v>
      </c>
      <c r="V6" s="3" t="s">
        <v>228</v>
      </c>
      <c r="W6" s="3" t="s">
        <v>228</v>
      </c>
      <c r="X6" s="3" t="s">
        <v>228</v>
      </c>
      <c r="Y6" s="3" t="s">
        <v>228</v>
      </c>
      <c r="Z6" s="3" t="s">
        <v>228</v>
      </c>
      <c r="AA6" s="3" t="s">
        <v>228</v>
      </c>
      <c r="AB6" s="3" t="s">
        <v>228</v>
      </c>
      <c r="AC6" s="3" t="s">
        <v>228</v>
      </c>
      <c r="AD6" s="3" t="s">
        <v>228</v>
      </c>
      <c r="AE6" s="3" t="s">
        <v>228</v>
      </c>
      <c r="AF6" s="3" t="s">
        <v>228</v>
      </c>
      <c r="AG6" s="3" t="s">
        <v>228</v>
      </c>
      <c r="AH6" s="3" t="s">
        <v>228</v>
      </c>
      <c r="AI6" s="3" t="s">
        <v>228</v>
      </c>
      <c r="AJ6" s="3" t="s">
        <v>228</v>
      </c>
      <c r="AK6" s="3" t="s">
        <v>228</v>
      </c>
      <c r="AL6" s="3" t="s">
        <v>228</v>
      </c>
      <c r="AM6" s="3" t="s">
        <v>228</v>
      </c>
      <c r="AN6" s="3" t="s">
        <v>228</v>
      </c>
      <c r="AO6" s="3" t="s">
        <v>228</v>
      </c>
      <c r="AP6" s="3" t="s">
        <v>228</v>
      </c>
    </row>
    <row r="7" spans="1:42" s="3" customFormat="1" x14ac:dyDescent="0.2">
      <c r="A7" s="16" t="s">
        <v>18</v>
      </c>
      <c r="B7" s="3" t="s">
        <v>40</v>
      </c>
      <c r="C7" s="3" t="s">
        <v>40</v>
      </c>
      <c r="D7" s="3" t="s">
        <v>40</v>
      </c>
      <c r="E7" s="3" t="s">
        <v>40</v>
      </c>
      <c r="F7" s="3" t="s">
        <v>40</v>
      </c>
      <c r="G7" s="3" t="s">
        <v>40</v>
      </c>
      <c r="H7" s="3" t="s">
        <v>40</v>
      </c>
      <c r="I7" s="3" t="s">
        <v>495</v>
      </c>
      <c r="J7" s="3" t="s">
        <v>495</v>
      </c>
      <c r="K7" s="3" t="s">
        <v>495</v>
      </c>
      <c r="L7" s="3" t="s">
        <v>495</v>
      </c>
      <c r="M7" s="3" t="s">
        <v>495</v>
      </c>
      <c r="N7" s="3" t="s">
        <v>495</v>
      </c>
      <c r="O7" s="3" t="s">
        <v>495</v>
      </c>
      <c r="P7" s="3" t="s">
        <v>516</v>
      </c>
      <c r="Q7" s="3" t="s">
        <v>516</v>
      </c>
      <c r="R7" s="3" t="s">
        <v>516</v>
      </c>
      <c r="S7" s="3" t="s">
        <v>516</v>
      </c>
      <c r="T7" s="3" t="s">
        <v>516</v>
      </c>
      <c r="U7" s="3" t="s">
        <v>516</v>
      </c>
      <c r="V7" s="3" t="s">
        <v>516</v>
      </c>
      <c r="W7" s="3" t="s">
        <v>516</v>
      </c>
      <c r="X7" s="3" t="s">
        <v>516</v>
      </c>
      <c r="Y7" s="3" t="s">
        <v>516</v>
      </c>
      <c r="Z7" s="3" t="s">
        <v>530</v>
      </c>
      <c r="AA7" s="3" t="s">
        <v>530</v>
      </c>
      <c r="AB7" s="3" t="s">
        <v>530</v>
      </c>
      <c r="AC7" s="3" t="s">
        <v>530</v>
      </c>
      <c r="AD7" s="3" t="s">
        <v>530</v>
      </c>
      <c r="AE7" s="3" t="s">
        <v>545</v>
      </c>
      <c r="AF7" s="3" t="s">
        <v>545</v>
      </c>
      <c r="AG7" s="3" t="s">
        <v>545</v>
      </c>
      <c r="AH7" s="3" t="s">
        <v>545</v>
      </c>
      <c r="AI7" s="3" t="s">
        <v>545</v>
      </c>
      <c r="AJ7" s="3" t="s">
        <v>545</v>
      </c>
      <c r="AK7" s="3" t="s">
        <v>545</v>
      </c>
      <c r="AL7" s="3" t="s">
        <v>556</v>
      </c>
      <c r="AM7" s="3" t="s">
        <v>556</v>
      </c>
      <c r="AN7" s="3" t="s">
        <v>556</v>
      </c>
      <c r="AO7" s="3" t="s">
        <v>556</v>
      </c>
      <c r="AP7" s="3" t="s">
        <v>556</v>
      </c>
    </row>
    <row r="8" spans="1:42" s="3" customFormat="1" x14ac:dyDescent="0.2">
      <c r="A8" s="16" t="s">
        <v>19</v>
      </c>
      <c r="B8" s="3">
        <v>1</v>
      </c>
      <c r="C8" s="3">
        <v>1</v>
      </c>
      <c r="D8" s="3">
        <v>1</v>
      </c>
      <c r="E8" s="3">
        <v>1</v>
      </c>
      <c r="F8" s="3">
        <v>1</v>
      </c>
      <c r="G8" s="3">
        <v>1</v>
      </c>
      <c r="H8" s="3">
        <v>1</v>
      </c>
      <c r="I8" s="3">
        <v>2</v>
      </c>
      <c r="J8" s="3">
        <v>2</v>
      </c>
      <c r="K8" s="3">
        <v>2</v>
      </c>
      <c r="L8" s="3">
        <v>2</v>
      </c>
      <c r="M8" s="3">
        <v>2</v>
      </c>
      <c r="N8" s="3">
        <v>2</v>
      </c>
      <c r="O8" s="3">
        <v>2</v>
      </c>
      <c r="P8" s="3">
        <v>3</v>
      </c>
      <c r="Q8" s="3">
        <v>3</v>
      </c>
      <c r="R8" s="3">
        <v>3</v>
      </c>
      <c r="S8" s="3">
        <v>3</v>
      </c>
      <c r="T8" s="3">
        <v>3</v>
      </c>
      <c r="U8" s="3">
        <v>3</v>
      </c>
      <c r="V8" s="3">
        <v>3</v>
      </c>
      <c r="W8" s="3">
        <v>3</v>
      </c>
      <c r="X8" s="3">
        <v>3</v>
      </c>
      <c r="Y8" s="3">
        <v>3</v>
      </c>
      <c r="Z8" s="3">
        <v>4</v>
      </c>
      <c r="AA8" s="3">
        <v>4</v>
      </c>
      <c r="AB8" s="3">
        <v>4</v>
      </c>
      <c r="AC8" s="3">
        <v>4</v>
      </c>
      <c r="AD8" s="3">
        <v>4</v>
      </c>
      <c r="AE8" s="3">
        <v>5</v>
      </c>
      <c r="AF8" s="3">
        <v>5</v>
      </c>
      <c r="AG8" s="3">
        <v>5</v>
      </c>
      <c r="AH8" s="3">
        <v>5</v>
      </c>
      <c r="AI8" s="3">
        <v>5</v>
      </c>
      <c r="AJ8" s="3">
        <v>5</v>
      </c>
      <c r="AK8" s="3">
        <v>5</v>
      </c>
      <c r="AL8" s="3">
        <v>6</v>
      </c>
      <c r="AM8" s="3">
        <v>6</v>
      </c>
      <c r="AN8" s="3">
        <v>6</v>
      </c>
      <c r="AO8" s="3">
        <v>6</v>
      </c>
      <c r="AP8" s="3">
        <v>6</v>
      </c>
    </row>
    <row r="9" spans="1:42" s="3" customFormat="1" x14ac:dyDescent="0.2">
      <c r="A9" s="16" t="s">
        <v>20</v>
      </c>
      <c r="B9" s="3">
        <v>1</v>
      </c>
      <c r="C9" s="3">
        <v>2</v>
      </c>
      <c r="D9" s="3">
        <v>3</v>
      </c>
      <c r="E9" s="3">
        <v>4</v>
      </c>
      <c r="F9" s="3">
        <v>5</v>
      </c>
      <c r="G9" s="3">
        <v>6</v>
      </c>
      <c r="H9" s="3">
        <v>7</v>
      </c>
      <c r="I9" s="3">
        <v>1</v>
      </c>
      <c r="J9" s="3">
        <v>2</v>
      </c>
      <c r="K9" s="3">
        <v>3</v>
      </c>
      <c r="L9" s="3">
        <v>4</v>
      </c>
      <c r="M9" s="3">
        <v>5</v>
      </c>
      <c r="N9" s="3">
        <v>6</v>
      </c>
      <c r="O9" s="3">
        <v>7</v>
      </c>
      <c r="P9" s="3">
        <v>1</v>
      </c>
      <c r="Q9" s="3">
        <v>2</v>
      </c>
      <c r="R9" s="3">
        <v>3</v>
      </c>
      <c r="S9" s="3">
        <v>4</v>
      </c>
      <c r="T9" s="3">
        <v>5</v>
      </c>
      <c r="U9" s="3">
        <v>6</v>
      </c>
      <c r="V9" s="3">
        <v>7</v>
      </c>
      <c r="W9" s="3">
        <v>8</v>
      </c>
      <c r="X9" s="3">
        <v>9</v>
      </c>
      <c r="Y9" s="3">
        <v>10</v>
      </c>
      <c r="Z9" s="3">
        <v>1</v>
      </c>
      <c r="AA9" s="3">
        <v>2</v>
      </c>
      <c r="AB9" s="3">
        <v>3</v>
      </c>
      <c r="AC9" s="3">
        <v>4</v>
      </c>
      <c r="AD9" s="3">
        <v>5</v>
      </c>
      <c r="AE9" s="3">
        <v>1</v>
      </c>
      <c r="AF9" s="3">
        <v>2</v>
      </c>
      <c r="AG9" s="3">
        <v>3</v>
      </c>
      <c r="AH9" s="3">
        <v>4</v>
      </c>
      <c r="AI9" s="3">
        <v>5</v>
      </c>
      <c r="AJ9" s="3">
        <v>6</v>
      </c>
      <c r="AK9" s="3">
        <v>7</v>
      </c>
      <c r="AL9" s="3">
        <v>1</v>
      </c>
      <c r="AM9" s="3">
        <v>2</v>
      </c>
      <c r="AN9" s="3">
        <v>3</v>
      </c>
      <c r="AO9" s="3">
        <v>4</v>
      </c>
      <c r="AP9" s="3">
        <v>5</v>
      </c>
    </row>
    <row r="10" spans="1:42" s="3" customFormat="1" x14ac:dyDescent="0.2">
      <c r="A10" s="16" t="s">
        <v>21</v>
      </c>
      <c r="B10" s="3" t="s">
        <v>476</v>
      </c>
      <c r="C10" s="3" t="s">
        <v>479</v>
      </c>
      <c r="D10" s="3" t="s">
        <v>484</v>
      </c>
      <c r="E10" s="3" t="s">
        <v>487</v>
      </c>
      <c r="F10" s="3" t="s">
        <v>491</v>
      </c>
      <c r="G10" s="3" t="s">
        <v>568</v>
      </c>
      <c r="H10" s="3" t="s">
        <v>492</v>
      </c>
      <c r="I10" s="3" t="s">
        <v>476</v>
      </c>
      <c r="J10" s="3" t="s">
        <v>496</v>
      </c>
      <c r="K10" s="3" t="s">
        <v>497</v>
      </c>
      <c r="L10" s="3" t="s">
        <v>498</v>
      </c>
      <c r="M10" s="3" t="s">
        <v>500</v>
      </c>
      <c r="N10" s="3" t="s">
        <v>506</v>
      </c>
      <c r="O10" s="3" t="s">
        <v>515</v>
      </c>
      <c r="P10" s="3" t="s">
        <v>476</v>
      </c>
      <c r="Q10" s="3" t="s">
        <v>517</v>
      </c>
      <c r="R10" s="3" t="s">
        <v>518</v>
      </c>
      <c r="S10" s="3" t="s">
        <v>519</v>
      </c>
      <c r="T10" s="3" t="s">
        <v>520</v>
      </c>
      <c r="U10" s="3" t="s">
        <v>523</v>
      </c>
      <c r="V10" s="3" t="s">
        <v>515</v>
      </c>
      <c r="W10" s="3" t="s">
        <v>569</v>
      </c>
      <c r="X10" s="3" t="s">
        <v>524</v>
      </c>
      <c r="Y10" s="3" t="s">
        <v>527</v>
      </c>
      <c r="Z10" s="3" t="s">
        <v>476</v>
      </c>
      <c r="AA10" s="3" t="s">
        <v>531</v>
      </c>
      <c r="AB10" s="3" t="s">
        <v>534</v>
      </c>
      <c r="AC10" s="3" t="s">
        <v>539</v>
      </c>
      <c r="AD10" s="3" t="s">
        <v>542</v>
      </c>
      <c r="AE10" s="3" t="s">
        <v>476</v>
      </c>
      <c r="AF10" s="3" t="s">
        <v>546</v>
      </c>
      <c r="AG10" s="3" t="s">
        <v>549</v>
      </c>
      <c r="AH10" s="3" t="s">
        <v>515</v>
      </c>
      <c r="AI10" s="3" t="s">
        <v>550</v>
      </c>
      <c r="AJ10" s="3" t="s">
        <v>553</v>
      </c>
      <c r="AK10" s="3" t="s">
        <v>570</v>
      </c>
      <c r="AL10" s="3" t="s">
        <v>476</v>
      </c>
      <c r="AM10" s="3" t="s">
        <v>557</v>
      </c>
      <c r="AN10" s="3" t="s">
        <v>558</v>
      </c>
      <c r="AO10" s="3" t="s">
        <v>559</v>
      </c>
      <c r="AP10" s="3" t="s">
        <v>515</v>
      </c>
    </row>
    <row r="11" spans="1:42" s="3" customFormat="1" x14ac:dyDescent="0.2">
      <c r="A11" s="16" t="s">
        <v>37</v>
      </c>
      <c r="B11" s="3" t="s">
        <v>478</v>
      </c>
      <c r="C11" s="3" t="s">
        <v>480</v>
      </c>
      <c r="D11" s="3" t="s">
        <v>485</v>
      </c>
      <c r="E11" s="3" t="s">
        <v>488</v>
      </c>
      <c r="F11" s="3" t="s">
        <v>485</v>
      </c>
      <c r="G11" s="3" t="s">
        <v>485</v>
      </c>
      <c r="H11" s="3" t="s">
        <v>493</v>
      </c>
      <c r="I11" s="3" t="s">
        <v>478</v>
      </c>
      <c r="J11" s="3" t="s">
        <v>485</v>
      </c>
      <c r="K11" s="3" t="s">
        <v>485</v>
      </c>
      <c r="L11" s="3" t="s">
        <v>499</v>
      </c>
      <c r="M11" s="3" t="s">
        <v>501</v>
      </c>
      <c r="N11" s="3" t="s">
        <v>507</v>
      </c>
      <c r="O11" s="3" t="s">
        <v>478</v>
      </c>
      <c r="P11" s="3" t="s">
        <v>478</v>
      </c>
      <c r="Q11" s="3" t="s">
        <v>485</v>
      </c>
      <c r="R11" s="3" t="s">
        <v>485</v>
      </c>
      <c r="S11" s="3" t="s">
        <v>485</v>
      </c>
      <c r="T11" s="3" t="s">
        <v>521</v>
      </c>
      <c r="U11" s="3" t="s">
        <v>507</v>
      </c>
      <c r="V11" s="3" t="s">
        <v>478</v>
      </c>
      <c r="W11" s="3" t="s">
        <v>485</v>
      </c>
      <c r="X11" s="3" t="s">
        <v>525</v>
      </c>
      <c r="Y11" s="3" t="s">
        <v>528</v>
      </c>
      <c r="Z11" s="3" t="s">
        <v>478</v>
      </c>
      <c r="AA11" s="3" t="s">
        <v>532</v>
      </c>
      <c r="AB11" s="3" t="s">
        <v>535</v>
      </c>
      <c r="AC11" s="3" t="s">
        <v>540</v>
      </c>
      <c r="AD11" s="3" t="s">
        <v>543</v>
      </c>
      <c r="AE11" s="3" t="s">
        <v>478</v>
      </c>
      <c r="AF11" s="3" t="s">
        <v>547</v>
      </c>
      <c r="AG11" s="3" t="s">
        <v>507</v>
      </c>
      <c r="AH11" s="3" t="s">
        <v>478</v>
      </c>
      <c r="AI11" s="3" t="s">
        <v>551</v>
      </c>
      <c r="AJ11" s="3" t="s">
        <v>485</v>
      </c>
      <c r="AK11" s="3" t="s">
        <v>554</v>
      </c>
      <c r="AL11" s="3" t="s">
        <v>478</v>
      </c>
      <c r="AM11" s="3" t="s">
        <v>485</v>
      </c>
      <c r="AN11" s="3" t="s">
        <v>485</v>
      </c>
      <c r="AO11" s="3" t="s">
        <v>508</v>
      </c>
      <c r="AP11" s="3" t="s">
        <v>478</v>
      </c>
    </row>
    <row r="12" spans="1:42" s="3" customFormat="1" x14ac:dyDescent="0.2">
      <c r="A12" s="17"/>
      <c r="C12" s="3" t="s">
        <v>481</v>
      </c>
      <c r="D12" s="3" t="s">
        <v>486</v>
      </c>
      <c r="E12" s="3" t="s">
        <v>489</v>
      </c>
      <c r="F12" s="3" t="s">
        <v>486</v>
      </c>
      <c r="G12" s="3" t="s">
        <v>486</v>
      </c>
      <c r="H12" s="3" t="s">
        <v>494</v>
      </c>
      <c r="J12" s="3" t="s">
        <v>486</v>
      </c>
      <c r="K12" s="3" t="s">
        <v>486</v>
      </c>
      <c r="L12" s="3" t="s">
        <v>488</v>
      </c>
      <c r="M12" s="3" t="s">
        <v>502</v>
      </c>
      <c r="N12" s="3" t="s">
        <v>508</v>
      </c>
      <c r="Q12" s="3" t="s">
        <v>486</v>
      </c>
      <c r="R12" s="3" t="s">
        <v>486</v>
      </c>
      <c r="S12" s="3" t="s">
        <v>486</v>
      </c>
      <c r="T12" s="3" t="s">
        <v>522</v>
      </c>
      <c r="U12" s="3" t="s">
        <v>508</v>
      </c>
      <c r="W12" s="3" t="s">
        <v>486</v>
      </c>
      <c r="X12" s="3" t="s">
        <v>526</v>
      </c>
      <c r="Y12" s="3" t="s">
        <v>529</v>
      </c>
      <c r="AA12" s="3" t="s">
        <v>533</v>
      </c>
      <c r="AB12" s="3" t="s">
        <v>536</v>
      </c>
      <c r="AC12" s="3" t="s">
        <v>541</v>
      </c>
      <c r="AD12" s="3" t="s">
        <v>544</v>
      </c>
      <c r="AF12" s="3" t="s">
        <v>538</v>
      </c>
      <c r="AG12" s="3" t="s">
        <v>508</v>
      </c>
      <c r="AI12" s="3" t="s">
        <v>552</v>
      </c>
      <c r="AJ12" s="3" t="s">
        <v>486</v>
      </c>
      <c r="AK12" s="3" t="s">
        <v>555</v>
      </c>
      <c r="AM12" s="3" t="s">
        <v>486</v>
      </c>
      <c r="AN12" s="3" t="s">
        <v>486</v>
      </c>
      <c r="AO12" s="3" t="s">
        <v>509</v>
      </c>
    </row>
    <row r="13" spans="1:42" s="3" customFormat="1" x14ac:dyDescent="0.2">
      <c r="A13" s="17"/>
      <c r="C13" s="3" t="s">
        <v>482</v>
      </c>
      <c r="E13" s="3" t="s">
        <v>490</v>
      </c>
      <c r="M13" s="3" t="s">
        <v>503</v>
      </c>
      <c r="N13" s="3" t="s">
        <v>509</v>
      </c>
      <c r="U13" s="3" t="s">
        <v>509</v>
      </c>
      <c r="AB13" s="3" t="s">
        <v>537</v>
      </c>
      <c r="AF13" s="3" t="s">
        <v>548</v>
      </c>
      <c r="AG13" s="3" t="s">
        <v>509</v>
      </c>
      <c r="AO13" s="3" t="s">
        <v>511</v>
      </c>
    </row>
    <row r="14" spans="1:42" s="3" customFormat="1" x14ac:dyDescent="0.2">
      <c r="A14" s="17"/>
      <c r="C14" s="3" t="s">
        <v>483</v>
      </c>
      <c r="M14" s="3" t="s">
        <v>504</v>
      </c>
      <c r="N14" s="3" t="s">
        <v>510</v>
      </c>
      <c r="U14" s="3" t="s">
        <v>510</v>
      </c>
      <c r="AB14" s="3" t="s">
        <v>538</v>
      </c>
      <c r="AG14" s="3" t="s">
        <v>510</v>
      </c>
      <c r="AO14" s="3" t="s">
        <v>513</v>
      </c>
    </row>
    <row r="15" spans="1:42" s="3" customFormat="1" x14ac:dyDescent="0.2">
      <c r="A15" s="17"/>
      <c r="M15" s="3" t="s">
        <v>505</v>
      </c>
      <c r="N15" s="3" t="s">
        <v>511</v>
      </c>
      <c r="U15" s="3" t="s">
        <v>511</v>
      </c>
      <c r="AG15" s="3" t="s">
        <v>511</v>
      </c>
      <c r="AO15" s="3" t="s">
        <v>514</v>
      </c>
    </row>
    <row r="16" spans="1:42" s="3" customFormat="1" x14ac:dyDescent="0.2">
      <c r="A16" s="17"/>
      <c r="N16" s="3" t="s">
        <v>512</v>
      </c>
      <c r="U16" s="3" t="s">
        <v>512</v>
      </c>
      <c r="AG16" s="3" t="s">
        <v>512</v>
      </c>
      <c r="AO16" s="3" t="s">
        <v>480</v>
      </c>
    </row>
    <row r="17" spans="1:33" s="3" customFormat="1" x14ac:dyDescent="0.2">
      <c r="A17" s="17"/>
      <c r="N17" s="3" t="s">
        <v>513</v>
      </c>
      <c r="U17" s="3" t="s">
        <v>513</v>
      </c>
      <c r="AG17" s="3" t="s">
        <v>513</v>
      </c>
    </row>
    <row r="18" spans="1:33" s="3" customFormat="1" x14ac:dyDescent="0.2">
      <c r="A18" s="17"/>
      <c r="N18" s="3" t="s">
        <v>514</v>
      </c>
      <c r="U18" s="3" t="s">
        <v>514</v>
      </c>
      <c r="AG18" s="3" t="s">
        <v>514</v>
      </c>
    </row>
    <row r="19" spans="1:33" s="3" customFormat="1" x14ac:dyDescent="0.2">
      <c r="A19" s="17"/>
      <c r="N19" s="3" t="s">
        <v>480</v>
      </c>
      <c r="U19" s="3" t="s">
        <v>480</v>
      </c>
      <c r="AG19" s="3" t="s">
        <v>480</v>
      </c>
    </row>
    <row r="20" spans="1:33" s="3" customFormat="1" x14ac:dyDescent="0.2">
      <c r="A20" s="17"/>
    </row>
    <row r="21" spans="1:33" s="3" customFormat="1" x14ac:dyDescent="0.2">
      <c r="A21" s="17"/>
    </row>
    <row r="22" spans="1:33" s="3" customFormat="1" x14ac:dyDescent="0.2">
      <c r="A22" s="17"/>
    </row>
    <row r="23" spans="1:33" s="3" customFormat="1" x14ac:dyDescent="0.2">
      <c r="A23" s="17"/>
    </row>
    <row r="24" spans="1:33" s="3" customFormat="1" x14ac:dyDescent="0.2">
      <c r="A24" s="17"/>
    </row>
    <row r="25" spans="1:33" s="3" customFormat="1" x14ac:dyDescent="0.2">
      <c r="A25" s="17"/>
    </row>
    <row r="26" spans="1:33" s="3" customFormat="1" x14ac:dyDescent="0.2">
      <c r="A26" s="17"/>
    </row>
    <row r="27" spans="1:33" s="3" customFormat="1" x14ac:dyDescent="0.2">
      <c r="A27" s="17"/>
    </row>
    <row r="28" spans="1:33" s="3" customFormat="1" x14ac:dyDescent="0.2">
      <c r="A28" s="17"/>
    </row>
    <row r="29" spans="1:33" s="3" customFormat="1" x14ac:dyDescent="0.2">
      <c r="A29" s="17"/>
    </row>
    <row r="30" spans="1:33" s="3" customFormat="1" x14ac:dyDescent="0.2">
      <c r="A30" s="17"/>
    </row>
    <row r="31" spans="1:33" s="3" customFormat="1" x14ac:dyDescent="0.2">
      <c r="A31" s="17"/>
    </row>
    <row r="32" spans="1:33"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F8MkyajraNrBiR6/aXR+vJ6nyMj3aNuOTHNYv0ryJK8/ElHK+YOjIyNydLjqoaF9ThMVJEOkycz/D88mytppyA==" saltValue="If28KsL7ng6HRfA1D4pde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583</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c1mncg/PL5UyBoB8xopVRs05ERTJ7liEvOiWtLAlxUGA+6V2QIm8tz6ZLnrlbzc4vvSBNqHrJsMisMWw/jM8BQ==" saltValue="d2O0AdeU0FCyzLoGik4CH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LLCmgNlJmojGB4kIxfHAowYEgjtjLqfdpKv5EDsziD6cCum8rVgWLfhHMJwtv2rKqOKF5BtBpvZO2OUu1j7UzQ==" saltValue="ibZLeMXa3MDtGJDCwmcZwg==" spinCount="100000" sheet="1" objects="1" scenarios="1" formatRows="0" insertRows="0" deleteRows="0"/>
  <mergeCells count="3">
    <mergeCell ref="A15:M15"/>
    <mergeCell ref="A1:M1"/>
    <mergeCell ref="A2:M2"/>
  </mergeCells>
  <phoneticPr fontId="1" type="noConversion"/>
  <conditionalFormatting sqref="A5:A14">
    <cfRule type="expression" dxfId="40"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48C5-3257-4592-B6EE-AFC46A773D95}">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587</v>
      </c>
    </row>
    <row r="7" spans="1:1" ht="18" customHeight="1" x14ac:dyDescent="0.2">
      <c r="A7" s="39" t="s">
        <v>101</v>
      </c>
    </row>
    <row r="8" spans="1:1" s="42" customFormat="1" ht="15" customHeight="1" x14ac:dyDescent="0.2">
      <c r="A8" s="41" t="s">
        <v>10</v>
      </c>
    </row>
    <row r="9" spans="1:1" ht="117.95" customHeight="1" x14ac:dyDescent="0.2">
      <c r="A9" s="43" t="s">
        <v>588</v>
      </c>
    </row>
    <row r="10" spans="1:1" ht="15" customHeight="1" x14ac:dyDescent="0.2">
      <c r="A10" s="44" t="s">
        <v>11</v>
      </c>
    </row>
    <row r="11" spans="1:1" ht="210" customHeight="1" x14ac:dyDescent="0.2">
      <c r="A11" s="43" t="s">
        <v>589</v>
      </c>
    </row>
    <row r="12" spans="1:1" ht="15" customHeight="1" x14ac:dyDescent="0.2">
      <c r="A12" s="44" t="s">
        <v>91</v>
      </c>
    </row>
    <row r="13" spans="1:1" ht="57.95" customHeight="1" x14ac:dyDescent="0.2">
      <c r="A13" s="43" t="s">
        <v>590</v>
      </c>
    </row>
    <row r="14" spans="1:1" ht="15" customHeight="1" x14ac:dyDescent="0.2">
      <c r="A14" s="44" t="s">
        <v>33</v>
      </c>
    </row>
    <row r="15" spans="1:1" ht="110.1" customHeight="1" x14ac:dyDescent="0.2">
      <c r="A15" s="43" t="s">
        <v>591</v>
      </c>
    </row>
    <row r="16" spans="1:1" ht="15" customHeight="1" x14ac:dyDescent="0.2">
      <c r="A16" s="44" t="s">
        <v>592</v>
      </c>
    </row>
    <row r="17" spans="1:1" ht="204.95" customHeight="1" x14ac:dyDescent="0.2">
      <c r="A17" s="43" t="s">
        <v>593</v>
      </c>
    </row>
    <row r="18" spans="1:1" s="46" customFormat="1" ht="18" customHeight="1" x14ac:dyDescent="0.2">
      <c r="A18" s="45" t="s">
        <v>594</v>
      </c>
    </row>
    <row r="19" spans="1:1" ht="18" customHeight="1" x14ac:dyDescent="0.2">
      <c r="A19" s="43" t="s">
        <v>595</v>
      </c>
    </row>
    <row r="20" spans="1:1" s="48" customFormat="1" ht="18" customHeight="1" x14ac:dyDescent="0.2">
      <c r="A20" s="47" t="s">
        <v>596</v>
      </c>
    </row>
    <row r="21" spans="1:1" ht="18" customHeight="1" x14ac:dyDescent="0.2">
      <c r="A21" s="49" t="s">
        <v>82</v>
      </c>
    </row>
    <row r="22" spans="1:1" ht="18" customHeight="1" x14ac:dyDescent="0.2">
      <c r="A22" s="50" t="s">
        <v>597</v>
      </c>
    </row>
    <row r="23" spans="1:1" s="48" customFormat="1" ht="18" customHeight="1" x14ac:dyDescent="0.2">
      <c r="A23" s="51" t="s">
        <v>598</v>
      </c>
    </row>
    <row r="24" spans="1:1" ht="18" customHeight="1" x14ac:dyDescent="0.2">
      <c r="A24" s="52" t="s">
        <v>599</v>
      </c>
    </row>
    <row r="25" spans="1:1" s="48" customFormat="1" ht="18" customHeight="1" x14ac:dyDescent="0.2">
      <c r="A25" s="51" t="s">
        <v>600</v>
      </c>
    </row>
    <row r="26" spans="1:1" ht="18" customHeight="1" x14ac:dyDescent="0.2">
      <c r="A26" s="52" t="s">
        <v>601</v>
      </c>
    </row>
    <row r="27" spans="1:1" s="48" customFormat="1" ht="18" customHeight="1" x14ac:dyDescent="0.2">
      <c r="A27" s="47" t="s">
        <v>602</v>
      </c>
    </row>
    <row r="28" spans="1:1" x14ac:dyDescent="0.2"/>
  </sheetData>
  <sheetProtection algorithmName="SHA-512" hashValue="ZU0mLrOCZawVR+kSfXRbon0WVbDDADLQrHjOToqz4CM3oGx+gSLTRCgi6wnkfDf8czSXyNP8gBk+XKEJMiLBcg==" saltValue="+HoYMVEsEaUB7bJORA5lcA==" spinCount="100000" sheet="1" objects="1" scenarios="1" formatRows="0" insertRows="0" deleteRows="0"/>
  <hyperlinks>
    <hyperlink ref="A20" r:id="rId1" xr:uid="{F3C05E50-C987-4BB4-AEEE-886CA6D63406}"/>
    <hyperlink ref="A8" location="'General Information'!A1" display="General Information" xr:uid="{47CB0BB3-1D6D-4E14-9E38-078B352CD366}"/>
    <hyperlink ref="A10" location="'Table of Contents'!A1" display="Table of Contents" xr:uid="{13B411E3-BF73-4047-B581-2B0277B930AC}"/>
    <hyperlink ref="A14" location="'OP-REQ2'!A1" display="OP-REQ2" xr:uid="{079763E0-8950-4A97-B106-E47AC68757AE}"/>
    <hyperlink ref="A12" location="'OP-SUM Table 1'!A1" display="OP-SUM Table 1" xr:uid="{7887F131-9D24-4484-9CB0-697C30252CAF}"/>
    <hyperlink ref="A16" location="'Page 1'!A1" display="Pages begin with Page 1:" xr:uid="{D8EF3B95-914C-4FBD-87A2-73EE122FDEE8}"/>
    <hyperlink ref="A18" r:id="rId2" xr:uid="{EAC59762-4C54-4BE2-A921-5887485A083F}"/>
    <hyperlink ref="A27" r:id="rId3" xr:uid="{A0608E0E-CEFB-42E3-B1FB-F1003C4AC5A4}"/>
    <hyperlink ref="A25" r:id="rId4" xr:uid="{785C25E1-B884-464B-881F-A02902872E8B}"/>
    <hyperlink ref="A23" r:id="rId5" xr:uid="{1E3AF9B9-E4FC-445C-BFAC-D4E58B5C3BF5}"/>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567</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584</v>
      </c>
    </row>
    <row r="20" spans="1:2" ht="18" customHeight="1" x14ac:dyDescent="0.2">
      <c r="A20" s="2" t="s">
        <v>78</v>
      </c>
      <c r="B20" s="13" t="s">
        <v>579</v>
      </c>
    </row>
    <row r="21" spans="1:2" ht="18" customHeight="1" x14ac:dyDescent="0.2">
      <c r="A21" s="2" t="s">
        <v>89</v>
      </c>
      <c r="B21" s="13" t="s">
        <v>580</v>
      </c>
    </row>
    <row r="22" spans="1:2" ht="18" customHeight="1" x14ac:dyDescent="0.2">
      <c r="A22" s="2" t="s">
        <v>90</v>
      </c>
      <c r="B22" s="13" t="s">
        <v>585</v>
      </c>
    </row>
    <row r="23" spans="1:2" ht="35.1" customHeight="1" x14ac:dyDescent="0.2">
      <c r="A23" s="2"/>
      <c r="B23" s="13" t="s">
        <v>80</v>
      </c>
    </row>
    <row r="24" spans="1:2" ht="15" customHeight="1" x14ac:dyDescent="0.2"/>
  </sheetData>
  <sheetProtection algorithmName="SHA-512" hashValue="7DgmYqF/y7agkIM2tmDVo9s3uUZPjreBtcjXRHt7pPFz/vUHmdify3DbEaK7h0cCdqWusRkN8cPwzJ1k27YxWQ==" saltValue="e7SeHuOuRy6DR/NC9xXYNg==" spinCount="100000" sheet="1" objects="1" scenarios="1" formatRows="0" insertRows="0" deleteRows="0"/>
  <mergeCells count="6">
    <mergeCell ref="A1:B1"/>
    <mergeCell ref="A2:B2"/>
    <mergeCell ref="A3:B3"/>
    <mergeCell ref="A6:B6"/>
    <mergeCell ref="A4:B4"/>
    <mergeCell ref="A5:B5"/>
  </mergeCells>
  <conditionalFormatting sqref="B13">
    <cfRule type="expression" dxfId="39" priority="1">
      <formula>LEN($B$13)&gt;70</formula>
    </cfRule>
  </conditionalFormatting>
  <conditionalFormatting sqref="B14">
    <cfRule type="expression" dxfId="38" priority="2">
      <formula>AND($B$14&lt;&gt;"",COUNTIF(rg1_Pmt_Type,$B$14)=0)</formula>
    </cfRule>
  </conditionalFormatting>
  <conditionalFormatting sqref="B15">
    <cfRule type="expression" dxfId="37" priority="3">
      <formula>AND($B$15&lt;&gt;"",COUNTIF(rg1_Proj_Type,$B$15)=0)</formula>
    </cfRule>
  </conditionalFormatting>
  <conditionalFormatting sqref="B16">
    <cfRule type="expression" dxfId="36"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2"/>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42.95" customHeight="1" x14ac:dyDescent="0.2">
      <c r="A6" s="10" t="s">
        <v>40</v>
      </c>
      <c r="B6" s="10" t="s">
        <v>573</v>
      </c>
      <c r="C6" s="8" t="s">
        <v>561</v>
      </c>
      <c r="D6" s="11" t="str">
        <f ca="1">IF(COUNTA(INDIRECT("'" &amp; TOC[[#This Row],[Page]] &amp; "'!$A$4:$C$8"))&gt;3,"Yes","")</f>
        <v/>
      </c>
    </row>
    <row r="7" spans="1:4" ht="42.95" customHeight="1" x14ac:dyDescent="0.2">
      <c r="A7" s="10" t="s">
        <v>495</v>
      </c>
      <c r="B7" s="10" t="s">
        <v>573</v>
      </c>
      <c r="C7" s="8" t="s">
        <v>562</v>
      </c>
      <c r="D7" s="11" t="str">
        <f ca="1">IF(COUNTA(INDIRECT("'" &amp; TOC[[#This Row],[Page]] &amp; "'!$A$4:$C$8"))&gt;3,"Yes","")</f>
        <v/>
      </c>
    </row>
    <row r="8" spans="1:4" ht="42.95" customHeight="1" x14ac:dyDescent="0.2">
      <c r="A8" s="10" t="s">
        <v>516</v>
      </c>
      <c r="B8" s="10" t="s">
        <v>573</v>
      </c>
      <c r="C8" s="8" t="s">
        <v>563</v>
      </c>
      <c r="D8" s="11" t="str">
        <f ca="1">IF(COUNTA(INDIRECT("'" &amp; TOC[[#This Row],[Page]] &amp; "'!$A$4:$C$8"))&gt;3,"Yes","")</f>
        <v/>
      </c>
    </row>
    <row r="9" spans="1:4" ht="42.95" customHeight="1" x14ac:dyDescent="0.2">
      <c r="A9" s="10" t="s">
        <v>530</v>
      </c>
      <c r="B9" s="10" t="s">
        <v>573</v>
      </c>
      <c r="C9" s="8" t="s">
        <v>564</v>
      </c>
      <c r="D9" s="11" t="str">
        <f ca="1">IF(COUNTA(INDIRECT("'" &amp; TOC[[#This Row],[Page]] &amp; "'!$A$4:$C$8"))&gt;3,"Yes","")</f>
        <v/>
      </c>
    </row>
    <row r="10" spans="1:4" ht="42.95" customHeight="1" x14ac:dyDescent="0.2">
      <c r="A10" s="10" t="s">
        <v>545</v>
      </c>
      <c r="B10" s="10" t="s">
        <v>573</v>
      </c>
      <c r="C10" s="8" t="s">
        <v>565</v>
      </c>
      <c r="D10" s="11" t="str">
        <f ca="1">IF(COUNTA(INDIRECT("'" &amp; TOC[[#This Row],[Page]] &amp; "'!$A$4:$C$8"))&gt;3,"Yes","")</f>
        <v/>
      </c>
    </row>
    <row r="11" spans="1:4" ht="42.95" customHeight="1" x14ac:dyDescent="0.2">
      <c r="A11" s="10" t="s">
        <v>556</v>
      </c>
      <c r="B11" s="10" t="s">
        <v>573</v>
      </c>
      <c r="C11" s="8" t="s">
        <v>566</v>
      </c>
      <c r="D11" s="11" t="str">
        <f ca="1">IF(COUNTA(INDIRECT("'" &amp; TOC[[#This Row],[Page]] &amp; "'!$A$4:$C$8"))&gt;3,"Yes","")</f>
        <v/>
      </c>
    </row>
    <row r="12" spans="1:4" x14ac:dyDescent="0.2"/>
  </sheetData>
  <sheetProtection algorithmName="SHA-512" hashValue="Tt7VGYBjOjlhS4DG9djkbLZw08fJNf1DWnJqYM92xM+tWLeELh5OAd9JwdWuw6Frd9uIz971Zs7VpLjRmhmVPA==" saltValue="PC6cSkF+rDDQHTUa4HD6O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4EA1929E-0CAB-4387-97B0-22DDB29070C7}"/>
    <hyperlink ref="C7" location="'Page 2'!A1" display="Page 2" xr:uid="{937EB3B6-12B1-444C-BEF6-7BD6409F3C8C}"/>
    <hyperlink ref="C8" location="'Page 3'!A1" display="Page 3" xr:uid="{F0DDAF3D-04F2-4326-B0B7-4F297B7DF843}"/>
    <hyperlink ref="C9" location="'Page 4'!A1" display="Page 4" xr:uid="{4FEF74BC-FEF6-459B-86CC-C7FBFCDBBE50}"/>
    <hyperlink ref="C10" location="'Page 5'!A1" display="Page 5" xr:uid="{47AB21AB-63B2-43A2-953B-1FFADF58C2B0}"/>
    <hyperlink ref="C11" location="'Page 6'!A1" display="Page 6" xr:uid="{15E7C36E-9802-447B-9812-4970F6F83293}"/>
  </hyperlinks>
  <pageMargins left="0.5" right="0.5" top="1.5" bottom="0.5" header="0.5" footer="0.5"/>
  <pageSetup orientation="portrait" r:id="rId1"/>
  <headerFooter>
    <oddHeader>&amp;C&amp;"Times New Roman,bold"&amp;11Polymer Manufacturing Attributes_x000D_Form OP-UA28_x000D_Federal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560</v>
      </c>
      <c r="D4" s="9" t="s">
        <v>44</v>
      </c>
      <c r="E4" s="9" t="s">
        <v>586</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1P3A2dHcYWB6clragYL+pUB0r2B2+Hpaq7UZVFa7XeF3/VLhvqHchwjihOSsAFm1vYwwasBuIKMTy43+tV2+Dg==" saltValue="gRdj508oKKdMwzT6v69Odg==" spinCount="100000" sheet="1" objects="1" scenarios="1" formatRows="0" insertRows="0" deleteRows="0"/>
  <mergeCells count="3">
    <mergeCell ref="A20:K20"/>
    <mergeCell ref="A1:K1"/>
    <mergeCell ref="A2:K2"/>
  </mergeCells>
  <phoneticPr fontId="1" type="noConversion"/>
  <conditionalFormatting sqref="B5:B19">
    <cfRule type="expression" dxfId="34" priority="2">
      <formula>AND($B5&lt;&gt;"",ISNUMBER($B5)=FALSE)</formula>
    </cfRule>
  </conditionalFormatting>
  <conditionalFormatting sqref="C5:D19">
    <cfRule type="expression" dxfId="33" priority="3">
      <formula>LEN(C5)&gt;14</formula>
    </cfRule>
  </conditionalFormatting>
  <conditionalFormatting sqref="E5:E19">
    <cfRule type="expression" dxfId="32" priority="4">
      <formula>LEN($E5)&gt;50</formula>
    </cfRule>
  </conditionalFormatting>
  <conditionalFormatting sqref="I5:I19">
    <cfRule type="expression" dxfId="31" priority="5">
      <formula>LEN($I5)&gt;25</formula>
    </cfRule>
  </conditionalFormatting>
  <conditionalFormatting sqref="J5:J19">
    <cfRule type="expression" dxfId="30" priority="6">
      <formula>LEN($J5)&gt;8</formula>
    </cfRule>
  </conditionalFormatting>
  <conditionalFormatting sqref="K5:K19">
    <cfRule type="expression" dxfId="29"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Roman,bold"&amp;11Polymer Manufacturing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560</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zOhbL/oZTkU+Hl2HeynUIAEwEk0Uomg+9kFBrxG+u3A7sOxdPdMHdXLaPZ8Rq052l3yeCaKILu20LegxwDd+tw==" saltValue="ApP30M8P5/Q2eZQ9JveBmw==" spinCount="100000" sheet="1" objects="1" scenarios="1" formatRows="0" insertRows="0" deleteRows="0"/>
  <mergeCells count="2">
    <mergeCell ref="A1:F1"/>
    <mergeCell ref="A20:F20"/>
  </mergeCells>
  <phoneticPr fontId="1" type="noConversion"/>
  <conditionalFormatting sqref="B5:B19">
    <cfRule type="expression" dxfId="27" priority="2">
      <formula>AND($B5&lt;&gt;"",ISNUMBER($B5)=FALSE)</formula>
    </cfRule>
  </conditionalFormatting>
  <conditionalFormatting sqref="C5:C19">
    <cfRule type="expression" dxfId="26" priority="4">
      <formula>AND($C5&lt;&gt;"",COUNTIF(OFFSET(UnitListStart,1,0,UnitListCount,1),$C5)=0)</formula>
    </cfRule>
  </conditionalFormatting>
  <conditionalFormatting sqref="D5:D19">
    <cfRule type="expression" dxfId="25" priority="5">
      <formula>LEN($D5)&gt;50</formula>
    </cfRule>
  </conditionalFormatting>
  <conditionalFormatting sqref="E5:E19">
    <cfRule type="expression" dxfId="23" priority="8">
      <formula>LEN($E5)&gt;36</formula>
    </cfRule>
  </conditionalFormatting>
  <conditionalFormatting sqref="F5:F19">
    <cfRule type="expression" dxfId="22"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Roman,bold"&amp;11Polymer Manufacturing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D8AB-C48F-4131-B44B-AE5BD2A414CD}">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571</v>
      </c>
      <c r="B1" s="55"/>
      <c r="C1" s="55"/>
      <c r="D1" s="55"/>
      <c r="E1" s="55"/>
      <c r="F1" s="55"/>
      <c r="G1" s="55"/>
      <c r="H1" s="55"/>
    </row>
    <row r="2" spans="1:9" ht="28.5" customHeight="1" x14ac:dyDescent="0.2">
      <c r="A2" s="55" t="s">
        <v>572</v>
      </c>
      <c r="B2" s="55"/>
      <c r="C2" s="55"/>
      <c r="D2" s="55"/>
      <c r="E2" s="55"/>
      <c r="F2" s="55"/>
      <c r="G2" s="55"/>
      <c r="H2" s="55"/>
    </row>
    <row r="4" spans="1:9" ht="51" customHeight="1" x14ac:dyDescent="0.2">
      <c r="A4" s="9" t="s">
        <v>560</v>
      </c>
      <c r="B4" s="9" t="s">
        <v>476</v>
      </c>
      <c r="C4" s="9" t="s">
        <v>479</v>
      </c>
      <c r="D4" s="9" t="s">
        <v>484</v>
      </c>
      <c r="E4" s="9" t="s">
        <v>581</v>
      </c>
      <c r="F4" s="9" t="s">
        <v>491</v>
      </c>
      <c r="G4" s="9" t="s">
        <v>568</v>
      </c>
      <c r="H4" s="9" t="s">
        <v>492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WZIIa1nKQcgq9eTEWuww5+YmlD/Dg+xbudO7Ro5Sjtyz3phrR4aQNYfCvr4rU+Lloe9MiTivANVFfKarJBEI1g==" saltValue="B5+e0GKHzjsWiqSUmc388Q==" spinCount="100000" sheet="1" objects="1" scenarios="1" formatRows="0" insertRows="0" deleteRows="0"/>
  <mergeCells count="3">
    <mergeCell ref="A15:H15"/>
    <mergeCell ref="A1:H1"/>
    <mergeCell ref="A2:H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D9D0C2A9-B1A8-4174-8AAC-2EE43DADD5E7}">
      <formula1>OFFSET(UnitListStart,1,0,UnitListCount,1)</formula1>
    </dataValidation>
    <dataValidation type="textLength" operator="lessThanOrEqual" allowBlank="1" showErrorMessage="1" error="The response must be 15 characters or less" prompt="Enter the SOP Index No." sqref="B5:B14" xr:uid="{195AACF4-C6AC-4C94-A1A3-1FF837870433}">
      <formula1>15</formula1>
    </dataValidation>
  </dataValidations>
  <hyperlinks>
    <hyperlink ref="A15" location="'Table of Contents'!A1" display="Go to the Table of Contents" xr:uid="{5840BD8F-B745-4485-A943-30A9F56C2797}"/>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E44DCD96-B711-4C93-AC78-DAAF11A416E8}">
            <xm:f>AND(C5&lt;&gt;"",COUNTIF(OFFSET(Picklist_UAcodes!C$10,1,0,Picklist_UAcodes!C$4,1),C5)=0)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C524D52-A16A-4E20-8AE7-36C27D1CEC3E}">
          <x14:formula1>
            <xm:f>OFFSET(Picklist_UAcodes!C$10,1,0,Picklist_UAcodes!C$4,1)</xm:f>
          </x14:formula1>
          <xm:sqref>C5:H14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2C06-94F3-401F-82BF-F9ABD867B5D5}">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574</v>
      </c>
      <c r="B1" s="55"/>
      <c r="C1" s="55"/>
      <c r="D1" s="55"/>
      <c r="E1" s="55"/>
      <c r="F1" s="55"/>
      <c r="G1" s="55"/>
      <c r="H1" s="55"/>
    </row>
    <row r="2" spans="1:9" ht="28.5" customHeight="1" x14ac:dyDescent="0.2">
      <c r="A2" s="55" t="s">
        <v>572</v>
      </c>
      <c r="B2" s="55"/>
      <c r="C2" s="55"/>
      <c r="D2" s="55"/>
      <c r="E2" s="55"/>
      <c r="F2" s="55"/>
      <c r="G2" s="55"/>
      <c r="H2" s="55"/>
    </row>
    <row r="4" spans="1:9" ht="51" customHeight="1" x14ac:dyDescent="0.2">
      <c r="A4" s="9" t="s">
        <v>560</v>
      </c>
      <c r="B4" s="9" t="s">
        <v>476</v>
      </c>
      <c r="C4" s="9" t="s">
        <v>496</v>
      </c>
      <c r="D4" s="9" t="s">
        <v>497</v>
      </c>
      <c r="E4" s="9" t="s">
        <v>498</v>
      </c>
      <c r="F4" s="9" t="s">
        <v>500</v>
      </c>
      <c r="G4" s="9" t="s">
        <v>506</v>
      </c>
      <c r="H4" s="9" t="s">
        <v>515</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5cMCMJ2gSgePBXoAPgxKOMSKgaNd0nVWnz7Qoxr3zcdBlwtN03uW+6K4Zlw3GkCZKOZaD+MNZ8/f3A1gD+vCig==" saltValue="WsGprdwBK1utH8k9yqQrjA==" spinCount="100000" sheet="1" objects="1" scenarios="1" formatRows="0" insertRows="0" deleteRows="0"/>
  <mergeCells count="3">
    <mergeCell ref="A15:H15"/>
    <mergeCell ref="A1:H1"/>
    <mergeCell ref="A2:H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H5:H14">
    <cfRule type="expression" dxfId="15" priority="4">
      <formula>LEN(H5)&gt;14</formula>
    </cfRule>
  </conditionalFormatting>
  <dataValidations count="3">
    <dataValidation type="list" allowBlank="1" showErrorMessage="1" error="The selection is not valid" prompt="Select from the dropdown list" sqref="A5:A14" xr:uid="{31CFCBA6-6AD7-4711-87C8-81002A7FECF4}">
      <formula1>OFFSET(UnitListStart,1,0,UnitListCount,1)</formula1>
    </dataValidation>
    <dataValidation type="textLength" operator="lessThanOrEqual" allowBlank="1" showErrorMessage="1" error="The response must be 15 characters or less" prompt="Enter the SOP Index No." sqref="B5:B14" xr:uid="{B3C3C4F5-920C-416F-A41F-3B1FEA2ACB4F}">
      <formula1>15</formula1>
    </dataValidation>
    <dataValidation type="textLength" operator="lessThanOrEqual" allowBlank="1" showErrorMessage="1" error="The response must be 14 characters or less" prompt="Enter the Control Device ID No." sqref="H5:H14" xr:uid="{764B920E-E965-48BC-A21F-5268771D4409}">
      <formula1>14</formula1>
    </dataValidation>
  </dataValidations>
  <hyperlinks>
    <hyperlink ref="A15" location="'Table of Contents'!A1" display="Go to the Table of Contents" xr:uid="{7707121E-39BE-47BC-AE3F-1E088C08944D}"/>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7D2D127-5705-47C0-BB0B-30AA01B69914}">
            <xm:f>AND(C5&lt;&gt;"",COUNTIF(OFFSET(Picklist_UAcodes!J$10,1,0,Picklist_UAcodes!J$4,1),C5)=0)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E661386-3D22-4556-B912-D5F6D8BC0F6A}">
          <x14:formula1>
            <xm:f>OFFSET(Picklist_UAcodes!J$10,1,0,Picklist_UAcodes!J$4,1)</xm:f>
          </x14:formula1>
          <xm:sqref>C5:G14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7177-770E-4E74-B62B-EB2CCD031E98}">
  <sheetPr codeName="Sheet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55" t="s">
        <v>575</v>
      </c>
      <c r="B1" s="55"/>
      <c r="C1" s="55"/>
      <c r="D1" s="55"/>
      <c r="E1" s="55"/>
      <c r="F1" s="55"/>
      <c r="G1" s="55"/>
      <c r="H1" s="55"/>
      <c r="I1" s="55"/>
      <c r="J1" s="55"/>
      <c r="K1" s="55"/>
    </row>
    <row r="2" spans="1:12" ht="28.5" customHeight="1" x14ac:dyDescent="0.2">
      <c r="A2" s="55" t="s">
        <v>572</v>
      </c>
      <c r="B2" s="55"/>
      <c r="C2" s="55"/>
      <c r="D2" s="55"/>
      <c r="E2" s="55"/>
      <c r="F2" s="55"/>
      <c r="G2" s="55"/>
      <c r="H2" s="55"/>
      <c r="I2" s="55"/>
      <c r="J2" s="55"/>
      <c r="K2" s="55"/>
    </row>
    <row r="4" spans="1:12" ht="78.599999999999994" customHeight="1" x14ac:dyDescent="0.2">
      <c r="A4" s="9" t="s">
        <v>560</v>
      </c>
      <c r="B4" s="9" t="s">
        <v>476</v>
      </c>
      <c r="C4" s="9" t="s">
        <v>517</v>
      </c>
      <c r="D4" s="9" t="s">
        <v>518</v>
      </c>
      <c r="E4" s="9" t="s">
        <v>519</v>
      </c>
      <c r="F4" s="9" t="s">
        <v>520</v>
      </c>
      <c r="G4" s="9" t="s">
        <v>523</v>
      </c>
      <c r="H4" s="9" t="s">
        <v>515</v>
      </c>
      <c r="I4" s="9" t="s">
        <v>582</v>
      </c>
      <c r="J4" s="9" t="s">
        <v>524</v>
      </c>
      <c r="K4" s="9" t="s">
        <v>527</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mOcwTH+hggXhz0Chpmg0yZQrL4qQIEitrpbDFMUFnJgeo+3GFlQlDj7fMl3OcsmYt2uPK5Z2BHOXh9tRtirK4g==" saltValue="Qoc7VHeIzB1fbRPjBKXZTQ==" spinCount="100000" sheet="1" objects="1" scenarios="1" formatRows="0" insertRows="0" deleteRows="0"/>
  <mergeCells count="3">
    <mergeCell ref="A15:K15"/>
    <mergeCell ref="A1:K1"/>
    <mergeCell ref="A2:K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conditionalFormatting sqref="H5:H14">
    <cfRule type="expression" dxfId="11" priority="4">
      <formula>LEN(H5)&gt;14</formula>
    </cfRule>
  </conditionalFormatting>
  <dataValidations count="3">
    <dataValidation type="list" allowBlank="1" showErrorMessage="1" error="The selection is not valid" prompt="Select from the dropdown list" sqref="A5:A14" xr:uid="{5C4DC99C-9010-4504-BBBE-BFA91E0EA719}">
      <formula1>OFFSET(UnitListStart,1,0,UnitListCount,1)</formula1>
    </dataValidation>
    <dataValidation type="textLength" operator="lessThanOrEqual" allowBlank="1" showErrorMessage="1" error="The response must be 15 characters or less" prompt="Enter the SOP Index No." sqref="B5:B14" xr:uid="{392736A1-D882-4608-9AAF-22348C371E54}">
      <formula1>15</formula1>
    </dataValidation>
    <dataValidation type="textLength" operator="lessThanOrEqual" allowBlank="1" showErrorMessage="1" error="The response must be 14 characters or less" prompt="Enter the Control Device ID No." sqref="H5:H14" xr:uid="{0F311941-6C9C-42E7-9E62-5CFB931D0662}">
      <formula1>14</formula1>
    </dataValidation>
  </dataValidations>
  <hyperlinks>
    <hyperlink ref="A15" location="'Table of Contents'!A1" display="Go to the Table of Contents" xr:uid="{398C1CE1-2831-4E13-905D-96E5619BB32A}"/>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BB747086-8111-428C-9491-73084A00793F}">
            <xm:f>AND(C5&lt;&gt;"",COUNTIF(OFFSET(Picklist_UAcodes!Q$10,1,0,Picklist_UAcodes!Q$4,1),C5)=0)</xm:f>
            <x14:dxf>
              <font>
                <b/>
                <i val="0"/>
              </font>
              <fill>
                <patternFill>
                  <bgColor rgb="FFEBB8B7"/>
                </patternFill>
              </fill>
            </x14:dxf>
          </x14:cfRule>
          <xm:sqref>C5:G14 I5:K14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8778DC9-860A-486E-B845-3316C32C2FC2}">
          <x14:formula1>
            <xm:f>OFFSET(Picklist_UAcodes!Q$10,1,0,Picklist_UAcodes!Q$4,1)</xm:f>
          </x14:formula1>
          <xm:sqref>I5:K14 C5:G14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60E9-16B5-4F72-ADF6-E5FDB0A9382E}">
  <sheetPr codeName="Sheet1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576</v>
      </c>
      <c r="B1" s="55"/>
      <c r="C1" s="55"/>
      <c r="D1" s="55"/>
      <c r="E1" s="55"/>
      <c r="F1" s="55"/>
    </row>
    <row r="2" spans="1:7" ht="28.5" customHeight="1" x14ac:dyDescent="0.2">
      <c r="A2" s="55" t="s">
        <v>572</v>
      </c>
      <c r="B2" s="55"/>
      <c r="C2" s="55"/>
      <c r="D2" s="55"/>
      <c r="E2" s="55"/>
      <c r="F2" s="55"/>
    </row>
    <row r="4" spans="1:7" ht="51" customHeight="1" x14ac:dyDescent="0.2">
      <c r="A4" s="9" t="s">
        <v>560</v>
      </c>
      <c r="B4" s="9" t="s">
        <v>476</v>
      </c>
      <c r="C4" s="9" t="s">
        <v>531</v>
      </c>
      <c r="D4" s="9" t="s">
        <v>534</v>
      </c>
      <c r="E4" s="9" t="s">
        <v>539</v>
      </c>
      <c r="F4" s="9" t="s">
        <v>542</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43</v>
      </c>
      <c r="B15" s="54"/>
      <c r="C15" s="54"/>
      <c r="D15" s="54"/>
      <c r="E15" s="54"/>
      <c r="F15" s="54"/>
    </row>
  </sheetData>
  <sheetProtection algorithmName="SHA-512" hashValue="2xp96xOHHL+Zp0rxTTS6W5DAh7qXpCvs1AfWmBwPE/kUn9P1ele+EufqvqirHdCjbHdBiDgTPgZKCME+fqEt3Q==" saltValue="7UACTtshvDxnKt/PIbEE8Q==" spinCount="100000" sheet="1" objects="1" scenarios="1" formatRows="0" insertRows="0" deleteRows="0"/>
  <mergeCells count="3">
    <mergeCell ref="A15:F15"/>
    <mergeCell ref="A1:F1"/>
    <mergeCell ref="A2:F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dataValidations count="2">
    <dataValidation type="list" allowBlank="1" showErrorMessage="1" error="The selection is not valid" prompt="Select from the dropdown list" sqref="A5:A14" xr:uid="{3DEC1BFF-E371-47C2-A4DF-57A271369AA5}">
      <formula1>OFFSET(UnitListStart,1,0,UnitListCount,1)</formula1>
    </dataValidation>
    <dataValidation type="textLength" operator="lessThanOrEqual" allowBlank="1" showErrorMessage="1" error="The response must be 15 characters or less" prompt="Enter the SOP Index No." sqref="B5:B14" xr:uid="{6B1FBBA9-E950-4F97-916E-F72D6747B050}">
      <formula1>15</formula1>
    </dataValidation>
  </dataValidations>
  <hyperlinks>
    <hyperlink ref="A15" location="'Table of Contents'!A1" display="Go to the Table of Contents" xr:uid="{1F428A91-B282-4D04-95B5-A3F5D8B98B39}"/>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F0D3C3D8-9643-42CB-9CA6-398033782D6D}">
            <xm:f>AND(C5&lt;&gt;"",COUNTIF(OFFSET(Picklist_UAcodes!AA$10,1,0,Picklist_UAcodes!AA$4,1),C5)=0)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3DB466-EC18-4B68-A6EB-19C7E9E04E09}">
          <x14:formula1>
            <xm:f>OFFSET(Picklist_UAcodes!AA$10,1,0,Picklist_UAcodes!AA$4,1)</xm:f>
          </x14:formula1>
          <xm:sqref>C5:F14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5986-E799-4F4F-8B92-3A7C92000D2C}">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577</v>
      </c>
      <c r="B1" s="55"/>
      <c r="C1" s="55"/>
      <c r="D1" s="55"/>
      <c r="E1" s="55"/>
      <c r="F1" s="55"/>
      <c r="G1" s="55"/>
      <c r="H1" s="55"/>
    </row>
    <row r="2" spans="1:9" ht="28.5" customHeight="1" x14ac:dyDescent="0.2">
      <c r="A2" s="55" t="s">
        <v>572</v>
      </c>
      <c r="B2" s="55"/>
      <c r="C2" s="55"/>
      <c r="D2" s="55"/>
      <c r="E2" s="55"/>
      <c r="F2" s="55"/>
      <c r="G2" s="55"/>
      <c r="H2" s="55"/>
    </row>
    <row r="4" spans="1:9" ht="51" customHeight="1" x14ac:dyDescent="0.2">
      <c r="A4" s="9" t="s">
        <v>560</v>
      </c>
      <c r="B4" s="9" t="s">
        <v>476</v>
      </c>
      <c r="C4" s="9" t="s">
        <v>546</v>
      </c>
      <c r="D4" s="9" t="s">
        <v>549</v>
      </c>
      <c r="E4" s="9" t="s">
        <v>515</v>
      </c>
      <c r="F4" s="9" t="s">
        <v>550</v>
      </c>
      <c r="G4" s="9" t="s">
        <v>553</v>
      </c>
      <c r="H4" s="9" t="s">
        <v>570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tqcjk/CBat/tjaJP7BBTclwHwtkuaxerWppbIgPsU4b0P4ZgnpZKNDJ/PAeu/4oglfaZye8Mt4wjJacRN1Marw==" saltValue="Pi9/HP178E2DGIqSYcgqxA==" spinCount="100000" sheet="1" objects="1" scenarios="1" formatRows="0" insertRows="0" deleteRows="0"/>
  <mergeCells count="3">
    <mergeCell ref="A15:H15"/>
    <mergeCell ref="A1:H1"/>
    <mergeCell ref="A2:H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E5:E14">
    <cfRule type="expression" dxfId="4" priority="4">
      <formula>LEN(E5)&gt;14</formula>
    </cfRule>
  </conditionalFormatting>
  <dataValidations count="3">
    <dataValidation type="list" allowBlank="1" showErrorMessage="1" error="The selection is not valid" prompt="Select from the dropdown list" sqref="A5:A14" xr:uid="{6DE08900-C6B5-4AF7-A3CE-8E04421B0B5C}">
      <formula1>OFFSET(UnitListStart,1,0,UnitListCount,1)</formula1>
    </dataValidation>
    <dataValidation type="textLength" operator="lessThanOrEqual" allowBlank="1" showErrorMessage="1" error="The response must be 15 characters or less" prompt="Enter the SOP Index No." sqref="B5:B14" xr:uid="{6502B41C-AB15-4A16-9FCD-537E29CADBD0}">
      <formula1>15</formula1>
    </dataValidation>
    <dataValidation type="textLength" operator="lessThanOrEqual" allowBlank="1" showErrorMessage="1" error="The response must be 14 characters or less" prompt="Enter the Control Device ID No." sqref="E5:E14" xr:uid="{2E5FD9E7-4F7E-47A2-BFDF-A6FF5211E976}">
      <formula1>14</formula1>
    </dataValidation>
  </dataValidations>
  <hyperlinks>
    <hyperlink ref="A15" location="'Table of Contents'!A1" display="Go to the Table of Contents" xr:uid="{EE9D0FB0-0E91-4404-8C7C-4B6DC3BBA908}"/>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65637E37-7C67-4D1E-BEC0-C6D2AAB2AFAE}">
            <xm:f>AND(C5&lt;&gt;"",COUNTIF(OFFSET(Picklist_UAcodes!AF$10,1,0,Picklist_UAcodes!AF$4,1),C5)=0)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432E84F-F3EB-4A9E-94A2-E17D39C606EA}">
          <x14:formula1>
            <xm:f>OFFSET(Picklist_UAcodes!AF$10,1,0,Picklist_UAcodes!AF$4,1)</xm:f>
          </x14:formula1>
          <xm:sqref>F5:H14 C5:D14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0EC1-3A3C-468F-B52D-1B667E4B4DEE}">
  <sheetPr codeName="Sheet1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578</v>
      </c>
      <c r="B1" s="55"/>
      <c r="C1" s="55"/>
      <c r="D1" s="55"/>
      <c r="E1" s="55"/>
      <c r="F1" s="55"/>
    </row>
    <row r="2" spans="1:7" ht="28.5" customHeight="1" x14ac:dyDescent="0.2">
      <c r="A2" s="55" t="s">
        <v>572</v>
      </c>
      <c r="B2" s="55"/>
      <c r="C2" s="55"/>
      <c r="D2" s="55"/>
      <c r="E2" s="55"/>
      <c r="F2" s="55"/>
    </row>
    <row r="4" spans="1:7" ht="51" customHeight="1" x14ac:dyDescent="0.2">
      <c r="A4" s="9" t="s">
        <v>560</v>
      </c>
      <c r="B4" s="9" t="s">
        <v>476</v>
      </c>
      <c r="C4" s="9" t="s">
        <v>557</v>
      </c>
      <c r="D4" s="9" t="s">
        <v>558</v>
      </c>
      <c r="E4" s="9" t="s">
        <v>559</v>
      </c>
      <c r="F4" s="9" t="s">
        <v>515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43</v>
      </c>
      <c r="B15" s="54"/>
      <c r="C15" s="54"/>
      <c r="D15" s="54"/>
      <c r="E15" s="54"/>
      <c r="F15" s="54"/>
    </row>
  </sheetData>
  <sheetProtection algorithmName="SHA-512" hashValue="IJTUsJbtq2sF9RLTQDEIPkmRjHAR6UVw2ddQK0expl0RGOyW9CTQSoCKBUpx7iWjnpyQts343wXY8VDGNSMlBQ==" saltValue="gyCGI56xVj0sFd6gLovYkA==" spinCount="100000" sheet="1" objects="1" scenarios="1" formatRows="0" insertRows="0" deleteRows="0"/>
  <mergeCells count="3">
    <mergeCell ref="A15:F15"/>
    <mergeCell ref="A1:F1"/>
    <mergeCell ref="A2:F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LEN(F5)&gt;14</formula>
    </cfRule>
  </conditionalFormatting>
  <dataValidations count="3">
    <dataValidation type="list" allowBlank="1" showErrorMessage="1" error="The selection is not valid" prompt="Select from the dropdown list" sqref="A5:A14" xr:uid="{7E218E4E-FD46-498C-9452-698AB6E01A34}">
      <formula1>OFFSET(UnitListStart,1,0,UnitListCount,1)</formula1>
    </dataValidation>
    <dataValidation type="textLength" operator="lessThanOrEqual" allowBlank="1" showErrorMessage="1" error="The response must be 15 characters or less" prompt="Enter the SOP Index No." sqref="B5:B14" xr:uid="{7E97D968-CAD5-4385-AF59-A49CC832AE3A}">
      <formula1>15</formula1>
    </dataValidation>
    <dataValidation type="textLength" operator="lessThanOrEqual" allowBlank="1" showErrorMessage="1" error="The response must be 14 characters or less" prompt="Enter the Control Device ID No." sqref="F5:F14" xr:uid="{6C6E2D82-7413-4F63-A9D7-83C8F340E7F0}">
      <formula1>14</formula1>
    </dataValidation>
  </dataValidations>
  <hyperlinks>
    <hyperlink ref="A15" location="'Table of Contents'!A1" display="Go to the Table of Contents" xr:uid="{1784289B-9156-4107-BBAF-95BECD41EE7A}"/>
  </hyperlinks>
  <pageMargins left="0.5" right="0.5" top="1.35" bottom="0.5" header="0.5" footer="0.5"/>
  <pageSetup orientation="landscape" r:id="rId1"/>
  <headerFooter>
    <oddHeader>&amp;C&amp;"Times New Roman,bold"&amp;11Polymer Manufacturing Attributes_x000D_Form OP-UA28_x000D_Federal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BDDB2E05-4D10-4979-AAC8-71E5C6FEE318}">
            <xm:f>AND(C5&lt;&gt;"",COUNTIF(OFFSET(Picklist_UAcodes!AM$10,1,0,Picklist_UAcodes!AM$4,1),C5)=0)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2B06965-EA74-4B44-9D34-0FA001899B8F}">
          <x14:formula1>
            <xm:f>OFFSET(Picklist_UAcodes!AM$10,1,0,Picklist_UAcodes!AM$4,1)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 6'!Print_Titles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10048 - OP-UA28 - Polymer Manufacturing Attributes</dc:title>
  <dc:creator>TCEQ</dc:creator>
  <cp:keywords>UA28 03/03</cp:keywords>
  <cp:lastModifiedBy>Traci Spencer</cp:lastModifiedBy>
  <cp:lastPrinted>2024-05-08T14:58:09Z</cp:lastPrinted>
  <dcterms:created xsi:type="dcterms:W3CDTF">2021-12-07T15:36:18Z</dcterms:created>
  <dcterms:modified xsi:type="dcterms:W3CDTF">2025-06-26T17:48:05Z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UA28</vt:lpwstr>
  </property>
  <property fmtid="{D5CDD505-2E9C-101B-9397-08002B2CF9AE}" pid="3" name="Version Date">
    <vt:lpwstr>7/1/2025</vt:lpwstr>
  </property>
  <property fmtid="{D5CDD505-2E9C-101B-9397-08002B2CF9AE}" pid="4" name="Version Number">
    <vt:lpwstr>1.0</vt:lpwstr>
  </property>
</Properties>
</file>