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D7318C2A-E89E-4AC6-AE55-C45227F2BA3A}" xr6:coauthVersionLast="47" xr6:coauthVersionMax="47" xr10:uidLastSave="{00000000-0000-0000-0000-000000000000}"/>
  <workbookProtection workbookAlgorithmName="SHA-512" workbookHashValue="0tgxog4sO6YEVr9/cS0gqddgQX6XOvY86exkBoIPE4LR19BNeG5UgpufaigfQu7P5Ge/18WJhZkKp4QLsTrzMg==" workbookSaltValue="lTqWYIMv08J44/rw8X3xug=="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6"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<sst xmlns="http://schemas.openxmlformats.org/spreadsheetml/2006/main" count="638" uniqueCount="527">
  <si>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</si>
  <si>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</si>
  <si>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</si>
  <si>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</si>
  <si>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</si>
  <si>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</si>
  <si>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</si>
  <si>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</si>
  <si>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</si>
  <si>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</si>
  <si>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</si>
  <si>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</si>
  <si>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</si>
  <si>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</si>
  <si>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</si>
  <si>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</si>
  <si>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</si>
  <si>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</si>
  <si>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</si>
  <si>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</si>
  <si>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</si>
  <si>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</si>
  <si>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</si>
  <si>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</si>
  <si>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</si>
  <si>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</si>
  <si>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</si>
  <si>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</si>
  <si>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</si>
  <si>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</si>
  <si>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</si>
  <si>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</si>
  <si>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</si>
  <si>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</si>
  <si>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</si>
  <si>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</si>
  <si>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</si>
  <si>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</si>
  <si>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</si>
  <si>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</si>
  <si>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</si>
  <si>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</si>
  <si>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</si>
  <si>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</si>
  <si>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</si>
  <si>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</si>
  <si>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</si>
  <si>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</si>
  <si>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</si>
  <si>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</si>
  <si>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</si>
  <si>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</si>
  <si>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</si>
  <si>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</si>
  <si>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</si>
  <si>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</si>
  <si>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</si>
  <si>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</si>
  <si>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</si>
  <si>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</si>
  <si>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</si>
  <si>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</si>
  <si>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</si>
  <si>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</si>
  <si>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</si>
  <si>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</si>
  <si>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</si>
  <si>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</si>
  <si>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</si>
  <si>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</si>
  <si>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</si>
  <si>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</si>
  <si>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</si>
  <si>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</si>
  <si>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</si>
  <si>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</si>
  <si>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</si>
  <si>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</si>
  <si>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</si>
  <si>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</si>
  <si>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</si>
  <si>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</si>
  <si>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</si>
  <si>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</si>
  <si>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</si>
  <si>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</si>
  <si>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</si>
  <si>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</si>
  <si>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</si>
  <si>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</si>
  <si>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</si>
  <si>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</si>
  <si>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</si>
  <si>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</si>
  <si>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</si>
  <si>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</si>
  <si>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</si>
  <si>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</si>
  <si>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</si>
  <si>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</si>
  <si>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</si>
  <si>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</si>
  <si>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</si>
  <si>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</si>
  <si>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</si>
  <si>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</si>
  <si>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</si>
  <si>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</si>
  <si>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</si>
  <si>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</si>
  <si>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</si>
  <si>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</si>
  <si>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</si>
  <si>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</si>
  <si>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</si>
  <si>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</si>
  <si>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</si>
  <si>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</si>
  <si>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</si>
  <si>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</si>
  <si>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</si>
  <si>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</si>
  <si>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</si>
  <si>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</si>
  <si>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</si>
  <si>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</si>
  <si>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</si>
  <si>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</si>
  <si>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</si>
  <si>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</si>
  <si>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</si>
  <si>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</si>
  <si>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</si>
  <si>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</si>
  <si>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</si>
  <si>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</si>
  <si>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</si>
  <si>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</si>
  <si>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</si>
  <si>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</si>
  <si>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</si>
  <si>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</si>
  <si>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</si>
  <si>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</si>
  <si>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</si>
  <si>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</si>
  <si>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</si>
  <si>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</si>
  <si>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</si>
  <si>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</si>
  <si>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</si>
  <si>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</si>
  <si>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</si>
  <si>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</si>
  <si>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</si>
  <si>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</si>
  <si>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</si>
  <si>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</si>
  <si>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</si>
  <si>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</si>
  <si>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</si>
  <si>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</si>
  <si>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</si>
  <si>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</si>
  <si>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</si>
  <si>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</si>
  <si>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</si>
  <si>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</si>
  <si>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</si>
  <si>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</si>
  <si>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</si>
  <si>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</si>
  <si>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</si>
  <si>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</si>
  <si>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</si>
  <si>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</si>
  <si>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</si>
  <si>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</si>
  <si>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</si>
  <si>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</si>
  <si>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</si>
  <si>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</si>
  <si>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</si>
  <si>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</si>
  <si>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</si>
  <si>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</si>
  <si>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</si>
  <si>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</si>
  <si>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</si>
  <si>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</si>
  <si>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</si>
  <si>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</si>
  <si>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</si>
  <si>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</si>
  <si>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</si>
  <si>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</si>
  <si>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</si>
  <si>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</si>
  <si>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</si>
  <si>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</si>
  <si>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</si>
  <si>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</si>
  <si>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</si>
  <si>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</si>
  <si>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</si>
  <si>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</si>
  <si>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</si>
  <si>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</si>
  <si>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</si>
  <si>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</si>
  <si>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</si>
  <si>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</si>
  <si>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</si>
  <si>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</si>
  <si>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</si>
  <si>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</si>
  <si>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</si>
  <si>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</si>
  <si>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</si>
  <si>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</si>
  <si>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</si>
  <si>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</si>
  <si>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</si>
  <si>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</si>
  <si>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</si>
  <si>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</si>
  <si>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</si>
  <si>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</si>
  <si>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</si>
  <si>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</si>
  <si>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</si>
  <si>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</si>
  <si>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</si>
  <si>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</si>
  <si>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</si>
  <si>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</si>
  <si>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</si>
  <si>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</si>
  <si>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</si>
  <si>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</si>
  <si>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</si>
  <si>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</si>
  <si>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</si>
  <si>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</si>
  <si>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</si>
  <si>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</si>
  <si>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</si>
  <si>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</si>
  <si>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</si>
  <si>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</si>
  <si>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</si>
  <si>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</si>
  <si>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</si>
  <si>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</si>
  <si>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</si>
  <si>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</si>
  <si>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</si>
  <si>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</si>
  <si>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</si>
  <si>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</si>
  <si>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</si>
  <si>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</si>
  <si>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</si>
  <si>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</si>
  <si>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</si>
  <si>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</si>
  <si>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</si>
  <si>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</si>
  <si>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</si>
  <si>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</si>
  <si>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</si>
  <si>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</si>
  <si>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</si>
  <si>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</si>
  <si>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</si>
  <si>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</si>
  <si>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</si>
  <si>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</si>
  <si>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</si>
  <si>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</si>
  <si>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</si>
  <si>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</si>
  <si>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</si>
  <si>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</si>
  <si>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</si>
  <si>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</si>
  <si>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</si>
  <si>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</si>
  <si>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</si>
  <si>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</si>
  <si>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</si>
  <si>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</si>
  <si>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</si>
  <si>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</si>
  <si>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</si>
  <si>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</si>
  <si>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</si>
  <si>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</si>
  <si>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</si>
  <si>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</si>
  <si>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</si>
  <si>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</si>
  <si>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</si>
  <si>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</si>
  <si>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</si>
  <si>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</si>
  <si>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</si>
  <si>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</si>
  <si>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</si>
  <si>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</si>
  <si>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</si>
  <si>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</si>
  <si>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</si>
  <si>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</si>
  <si>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</si>
  <si>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</si>
  <si>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</si>
  <si>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</si>
  <si>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</si>
  <si>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</si>
  <si>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</si>
  <si>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</si>
  <si>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</si>
  <si>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</si>
  <si>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</si>
  <si>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</si>
  <si>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</si>
  <si>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</si>
  <si>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</si>
  <si>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</si>
  <si>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</si>
  <si>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</si>
  <si>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</si>
  <si>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</si>
  <si>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</si>
  <si>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</si>
  <si>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</si>
  <si>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</si>
  <si>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</si>
  <si>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</si>
  <si>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</si>
  <si>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</si>
  <si>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</si>
  <si>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</si>
  <si>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</si>
  <si>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</si>
  <si>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</si>
  <si>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</si>
  <si>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</si>
  <si>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</si>
  <si>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</si>
  <si>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</si>
  <si>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</si>
  <si>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</si>
  <si>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</si>
  <si>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</si>
  <si>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</si>
  <si>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</si>
  <si>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</si>
  <si>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</si>
  <si>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</si>
  <si>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</si>
  <si>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</si>
  <si>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</si>
  <si>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</si>
  <si>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</si>
  <si>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</si>
  <si>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</si>
  <si>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</si>
  <si>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</si>
  <si>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</si>
  <si>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</si>
  <si>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</si>
  <si>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</si>
  <si>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</si>
  <si>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</si>
  <si>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</si>
  <si>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</si>
  <si>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</si>
  <si>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</si>
  <si>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</si>
  <si>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</si>
  <si>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</si>
  <si>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</si>
  <si>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</si>
  <si>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</si>
  <si>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</si>
  <si>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</si>
  <si>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</si>
  <si>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</si>
  <si>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</si>
  <si>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</si>
  <si>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</si>
  <si>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</si>
  <si>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</si>
  <si>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</si>
  <si>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</si>
  <si>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</si>
  <si>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</si>
  <si>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</si>
  <si>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</si>
  <si>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</si>
  <si>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</si>
  <si>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</si>
  <si>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</si>
  <si>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</si>
  <si>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</si>
  <si>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</si>
  <si>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</si>
  <si>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</si>
  <si>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</si>
  <si>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</si>
  <si>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</si>
  <si>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</si>
  <si>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</si>
  <si>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</si>
  <si>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</si>
  <si>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</si>
  <si>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</si>
  <si>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</si>
  <si>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</si>
  <si>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</si>
  <si>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</si>
  <si>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</si>
  <si>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</si>
  <si>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</si>
  <si>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</si>
  <si>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</si>
  <si>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</si>
  <si>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</si>
  <si>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</si>
  <si>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</si>
  <si>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</si>
  <si>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</si>
  <si>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</si>
  <si>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</si>
  <si>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</si>
  <si>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</si>
  <si>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</si>
  <si>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</si>
  <si>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</si>
  <si>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</si>
  <si>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</si>
  <si>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</si>
  <si>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</si>
  <si>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</si>
  <si>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</si>
  <si>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</si>
  <si>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</si>
  <si>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</si>
  <si>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</si>
  <si>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</si>
  <si>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</si>
  <si>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</si>
  <si>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</si>
  <si>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</si>
  <si>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</si>
  <si>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</si>
  <si>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</si>
  <si>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</si>
  <si>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</si>
  <si>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</si>
  <si>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</si>
  <si>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</si>
  <si>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</si>
  <si>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</si>
  <si>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</si>
  <si>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</si>
  <si>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</si>
  <si>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</si>
  <si>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</si>
  <si>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</si>
  <si>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</si>
  <si>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</si>
  <si>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</si>
  <si>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OP-UA29</t>
  </si>
  <si>
    <t>SOP Index No.</t>
  </si>
  <si>
    <t>Glass Manufacturing Unit Attributes</t>
  </si>
  <si>
    <t>----</t>
  </si>
  <si>
    <t>Facility Type</t>
  </si>
  <si>
    <t>ELECT</t>
  </si>
  <si>
    <t>EXPER</t>
  </si>
  <si>
    <t>G4550+</t>
  </si>
  <si>
    <t>G4550-</t>
  </si>
  <si>
    <t>HAND</t>
  </si>
  <si>
    <t>79+</t>
  </si>
  <si>
    <t>79-</t>
  </si>
  <si>
    <t>Modified Process</t>
  </si>
  <si>
    <t>NO</t>
  </si>
  <si>
    <t>YES</t>
  </si>
  <si>
    <t>Simultaneous Firing</t>
  </si>
  <si>
    <t>Complying with § 60.292</t>
  </si>
  <si>
    <t>BORO</t>
  </si>
  <si>
    <t>FIBER</t>
  </si>
  <si>
    <t>SODA</t>
  </si>
  <si>
    <t>ACMS</t>
  </si>
  <si>
    <t>ACMS ID No.</t>
  </si>
  <si>
    <t>Opacity Confidence Level</t>
  </si>
  <si>
    <t>Page 1</t>
  </si>
  <si>
    <t>Form OP-UA29</t>
  </si>
  <si>
    <t>Construction/ Modification Date</t>
  </si>
  <si>
    <t>Glass Recipe/ Product</t>
  </si>
  <si>
    <t>Table 1: Title 40 Code of Federal Regulations Part 60 (40 CFR Part 60)</t>
  </si>
  <si>
    <t>Subpart CC: Standards of Performance for Glass Manufacturing Units</t>
  </si>
  <si>
    <t>40 CFR Part 60, Subpart CC: Standards of Performance for Glass Manufacturing Units</t>
  </si>
  <si>
    <t>10049</t>
  </si>
  <si>
    <t>262v1.0</t>
  </si>
  <si>
    <t>Complying With §60.292</t>
  </si>
  <si>
    <t>10/1999</t>
  </si>
  <si>
    <t>07/2025</t>
  </si>
  <si>
    <t>TOP</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</si>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</sst>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0CE8C17C-F605-4924-A641-F0C26FEA3C52}"/>
    <cellStyle name="Heading 2" xfId="15" builtinId="17" customBuiltin="1"/>
    <cellStyle name="Heading 3" xfId="17" builtinId="18" customBuiltin="1"/>
    <cellStyle name="Hyperlink" xfId="5" builtinId="8" customBuiltin="1"/>
    <cellStyle name="Hyperlink 2" xfId="20" xr:uid="{80F26763-1538-4FE7-B393-1E72A667DD59}"/>
    <cellStyle name="Hyperlink 3" xfId="21" xr:uid="{F2B1BD29-53ED-4189-9EA5-A0F42C562970}"/>
    <cellStyle name="Named_Range" xfId="16" xr:uid="{EFC2D746-0F1F-4443-A9B2-B1C0677D23BB}"/>
    <cellStyle name="Normal" xfId="0" builtinId="0" customBuiltin="1"/>
    <cellStyle name="Normal 2" xfId="19" xr:uid="{41DC9CC7-417B-4AB3-98AF-70C69708DDFE}"/>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6"/>
      <tableStyleElement type="headerRow" dxfId="35"/>
      <tableStyleElement type="secondRowStripe" dxfId="34"/>
    </tableStyle>
    <tableStyle name="Table Style 1B" pivot="0" count="2" xr9:uid="{E2481E9C-331A-4AB9-B0F7-8E8089F263D8}">
      <tableStyleElement type="wholeTable" dxfId="33"/>
      <tableStyleElement type="headerRow" dxfId="32"/>
    </tableStyle>
    <tableStyle name="Table Style 2" pivot="0" count="3" xr9:uid="{00000000-0011-0000-FFFF-FFFF01000000}">
      <tableStyleElement type="wholeTable" dxfId="31"/>
      <tableStyleElement type="headerRow" dxfId="30"/>
      <tableStyleElement type="firstColumn" dxfId="2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8"/>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5" dataCellStyle="Form_General">
      <calculatedColumnFormula>IF(COUNTIFS($L$4:OP_SUM[[#This Row],["Unit1"]],"?*",$L$4:OP_SUM[[#This Row],["Unit1"]],OP_SUM[[#This Row],["Unit1"]])=1,ROW(OP_SUM[[#This Row],["Unit1"]]),"")</calculatedColumnFormula>
    </tableColumn>
    <tableColumn id="15" xr3:uid="{00000000-0010-0000-0400-00000F000000}" name="&quot;Unit3&quot;" dataDxfId="24" dataCellStyle="Form_General">
      <calculatedColumnFormula>IFERROR(_xlfn.RANK.EQ(OP_SUM[[#This Row],["Unit2"]],OP_SUM["Unit2"],1),"")</calculatedColumnFormula>
    </tableColumn>
    <tableColumn id="12" xr3:uid="{00000000-0010-0000-0400-00000C000000}" name="&quot;Unit-Group&quot;" dataDxfId="2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8B3022-0B07-4F1C-8552-DED6DC503318}" name="Table 1" displayName="Table_1" ref="A4:K14" totalsRowShown="0" headerRowCellStyle="Form_Header_1" dataCellStyle="Form_Text">
  <tableColumns count="11">
    <tableColumn id="1" xr3:uid="{0568584D-61D3-47AC-8C5A-A3A2ACBFA5E9}" name="Unit ID No." dataCellStyle="Form_Text"/>
    <tableColumn id="2" xr3:uid="{07E48BED-0C4D-43F1-B526-7B841DE15781}" name="SOP Index No." dataCellStyle="Form_Text"/>
    <tableColumn id="3" xr3:uid="{BECC48A6-F02B-4C3D-B607-492656D386F5}" name="Facility Type" dataCellStyle="Form_Text"/>
    <tableColumn id="4" xr3:uid="{ABB68FD4-8B7E-4827-AC6D-07F637A2E6BB}" name="Construction/ Modification Date" dataCellStyle="Form_Text"/>
    <tableColumn id="5" xr3:uid="{C3ABBC74-E685-4456-B727-76AC11E0B535}" name="Modified Process" dataCellStyle="Form_Text"/>
    <tableColumn id="6" xr3:uid="{1BB9C865-F163-4946-BF95-FCECD718AB45}" name="Simultaneous Firing" dataCellStyle="Form_Text"/>
    <tableColumn id="7" xr3:uid="{7EF21070-E30D-4BF1-88DC-CD10DAC7F2D6}" name="Complying With §60.292" dataCellStyle="Form_Text"/>
    <tableColumn id="8" xr3:uid="{638C1D01-5D83-4E1D-AF9B-0594FE4442A0}" name="Glass Recipe/ Product" dataCellStyle="Form_Text"/>
    <tableColumn id="9" xr3:uid="{5D167ECD-552B-4827-985C-DD8D66A2B276}" name="ACMS" dataCellStyle="Form_Text"/>
    <tableColumn id="10" xr3:uid="{158A8891-B361-4A76-A158-8611414352AF}" name="ACMS ID No." dataCellStyle="Form_Text"/>
    <tableColumn id="11" xr3:uid="{B66869E6-8036-4D1C-8BF0-51EBC581B9B0}" name="Opacity Confidence Level"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K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1" width="20.83203125" customWidth="1"/>
    <col min="12" max="12" width="9.33203125" customWidth="1"/>
  </cols>
  <sheetData>
    <row r="1" spans="1:11" x14ac:dyDescent="0.2">
      <c r="A1" s="15" t="s">
        <v>77</v>
      </c>
    </row>
    <row r="4" spans="1:11" ht="13.5" x14ac:dyDescent="0.2">
      <c r="A4" s="18" t="s">
        <v>23</v>
      </c>
      <c r="B4">
        <f>COUNTA(B$11:B$111)</f>
        <v>1</v>
      </c>
      <c r="C4">
        <f t="shared" ref="C4:K4" si="0">COUNTA(C$11:C$111)</f>
        <v>5</v>
      </c>
      <c r="D4">
        <f t="shared" si="0"/>
        <v>2</v>
      </c>
      <c r="E4">
        <f t="shared" si="0"/>
        <v>2</v>
      </c>
      <c r="F4">
        <f t="shared" si="0"/>
        <v>2</v>
      </c>
      <c r="G4">
        <f t="shared" si="0"/>
        <v>2</v>
      </c>
      <c r="H4">
        <f t="shared" si="0"/>
        <v>3</v>
      </c>
      <c r="I4">
        <f t="shared" si="0"/>
        <v>2</v>
      </c>
      <c r="J4">
        <f t="shared" si="0"/>
        <v>1</v>
      </c>
      <c r="K4">
        <f t="shared" si="0"/>
        <v>2</v>
      </c>
    </row>
    <row r="5" spans="1:11" s="3" customFormat="1" x14ac:dyDescent="0.2">
      <c r="A5" s="16" t="s">
        <v>40</v>
      </c>
      <c r="B5" s="3" t="s">
        <v>475</v>
      </c>
      <c r="C5" s="3" t="s">
        <v>475</v>
      </c>
      <c r="D5" s="3" t="s">
        <v>475</v>
      </c>
      <c r="E5" s="3" t="s">
        <v>475</v>
      </c>
      <c r="F5" s="3" t="s">
        <v>475</v>
      </c>
      <c r="G5" s="3" t="s">
        <v>475</v>
      </c>
      <c r="H5" s="3" t="s">
        <v>475</v>
      </c>
      <c r="I5" s="3" t="s">
        <v>475</v>
      </c>
      <c r="J5" s="3" t="s">
        <v>475</v>
      </c>
      <c r="K5" s="3" t="s">
        <v>475</v>
      </c>
    </row>
    <row r="6" spans="1:11" s="3" customFormat="1" x14ac:dyDescent="0.2">
      <c r="A6" s="16" t="s">
        <v>18</v>
      </c>
      <c r="B6" s="3" t="s">
        <v>222</v>
      </c>
      <c r="C6" s="3" t="s">
        <v>222</v>
      </c>
      <c r="D6" s="3" t="s">
        <v>222</v>
      </c>
      <c r="E6" s="3" t="s">
        <v>222</v>
      </c>
      <c r="F6" s="3" t="s">
        <v>222</v>
      </c>
      <c r="G6" s="3" t="s">
        <v>222</v>
      </c>
      <c r="H6" s="3" t="s">
        <v>222</v>
      </c>
      <c r="I6" s="3" t="s">
        <v>222</v>
      </c>
      <c r="J6" s="3" t="s">
        <v>222</v>
      </c>
      <c r="K6" s="3" t="s">
        <v>222</v>
      </c>
    </row>
    <row r="7" spans="1:11" s="3" customFormat="1" x14ac:dyDescent="0.2">
      <c r="A7" s="16" t="s">
        <v>19</v>
      </c>
      <c r="B7" s="3" t="s">
        <v>85</v>
      </c>
      <c r="C7" s="3" t="s">
        <v>85</v>
      </c>
      <c r="D7" s="3" t="s">
        <v>85</v>
      </c>
      <c r="E7" s="3" t="s">
        <v>85</v>
      </c>
      <c r="F7" s="3" t="s">
        <v>85</v>
      </c>
      <c r="G7" s="3" t="s">
        <v>85</v>
      </c>
      <c r="H7" s="3" t="s">
        <v>85</v>
      </c>
      <c r="I7" s="3" t="s">
        <v>85</v>
      </c>
      <c r="J7" s="3" t="s">
        <v>85</v>
      </c>
      <c r="K7" s="3" t="s">
        <v>85</v>
      </c>
    </row>
    <row r="8" spans="1:11" s="3" customFormat="1" x14ac:dyDescent="0.2">
      <c r="A8" s="16" t="s">
        <v>20</v>
      </c>
      <c r="B8" s="3">
        <v>1</v>
      </c>
      <c r="C8" s="3">
        <v>1</v>
      </c>
      <c r="D8" s="3">
        <v>1</v>
      </c>
      <c r="E8" s="3">
        <v>1</v>
      </c>
      <c r="F8" s="3">
        <v>1</v>
      </c>
      <c r="G8" s="3">
        <v>1</v>
      </c>
      <c r="H8" s="3">
        <v>1</v>
      </c>
      <c r="I8" s="3">
        <v>1</v>
      </c>
      <c r="J8" s="3">
        <v>1</v>
      </c>
      <c r="K8" s="3">
        <v>1</v>
      </c>
    </row>
    <row r="9" spans="1:11" s="3" customFormat="1" x14ac:dyDescent="0.2">
      <c r="A9" s="16" t="s">
        <v>21</v>
      </c>
      <c r="B9" s="3">
        <v>1</v>
      </c>
      <c r="C9" s="3">
        <v>2</v>
      </c>
      <c r="D9" s="3">
        <v>3</v>
      </c>
      <c r="E9" s="3">
        <v>4</v>
      </c>
      <c r="F9" s="3">
        <v>5</v>
      </c>
      <c r="G9" s="3">
        <v>6</v>
      </c>
      <c r="H9" s="3">
        <v>7</v>
      </c>
      <c r="I9" s="3">
        <v>8</v>
      </c>
      <c r="J9" s="3">
        <v>9</v>
      </c>
      <c r="K9" s="3">
        <v>10</v>
      </c>
    </row>
    <row r="10" spans="1:11" s="3" customFormat="1" x14ac:dyDescent="0.2">
      <c r="A10" s="16" t="s">
        <v>22</v>
      </c>
      <c r="B10" s="3" t="s">
        <v>476</v>
      </c>
      <c r="C10" s="3" t="s">
        <v>479</v>
      </c>
      <c r="D10" s="3" t="s">
        <v>500</v>
      </c>
      <c r="E10" s="3" t="s">
        <v>487</v>
      </c>
      <c r="F10" s="3" t="s">
        <v>490</v>
      </c>
      <c r="G10" s="3" t="s">
        <v>491</v>
      </c>
      <c r="H10" s="3" t="s">
        <v>501</v>
      </c>
      <c r="I10" s="3" t="s">
        <v>495</v>
      </c>
      <c r="J10" s="3" t="s">
        <v>496</v>
      </c>
      <c r="K10" s="3" t="s">
        <v>497</v>
      </c>
    </row>
    <row r="11" spans="1:11" s="3" customFormat="1" x14ac:dyDescent="0.2">
      <c r="A11" s="16" t="s">
        <v>38</v>
      </c>
      <c r="B11" s="3" t="s">
        <v>478</v>
      </c>
      <c r="C11" s="3" t="s">
        <v>480</v>
      </c>
      <c r="D11" s="3" t="s">
        <v>485</v>
      </c>
      <c r="E11" s="3" t="s">
        <v>488</v>
      </c>
      <c r="F11" s="3" t="s">
        <v>488</v>
      </c>
      <c r="G11" s="3" t="s">
        <v>488</v>
      </c>
      <c r="H11" s="3" t="s">
        <v>492</v>
      </c>
      <c r="I11" s="3" t="s">
        <v>488</v>
      </c>
      <c r="J11" s="3" t="s">
        <v>478</v>
      </c>
      <c r="K11" s="3" t="s">
        <v>488</v>
      </c>
    </row>
    <row r="12" spans="1:11" s="3" customFormat="1" x14ac:dyDescent="0.2">
      <c r="A12" s="17"/>
      <c r="C12" s="3" t="s">
        <v>481</v>
      </c>
      <c r="D12" s="3" t="s">
        <v>486</v>
      </c>
      <c r="E12" s="3" t="s">
        <v>489</v>
      </c>
      <c r="F12" s="3" t="s">
        <v>489</v>
      </c>
      <c r="G12" s="3" t="s">
        <v>489</v>
      </c>
      <c r="H12" s="3" t="s">
        <v>493</v>
      </c>
      <c r="I12" s="3" t="s">
        <v>489</v>
      </c>
      <c r="K12" s="3" t="s">
        <v>489</v>
      </c>
    </row>
    <row r="13" spans="1:11" s="3" customFormat="1" x14ac:dyDescent="0.2">
      <c r="A13" s="17"/>
      <c r="C13" s="3" t="s">
        <v>482</v>
      </c>
      <c r="H13" s="3" t="s">
        <v>494</v>
      </c>
    </row>
    <row r="14" spans="1:11" s="3" customFormat="1" x14ac:dyDescent="0.2">
      <c r="A14" s="17"/>
      <c r="C14" s="3" t="s">
        <v>483</v>
      </c>
    </row>
    <row r="15" spans="1:11" s="3" customFormat="1" x14ac:dyDescent="0.2">
      <c r="A15" s="17"/>
      <c r="C15" s="3" t="s">
        <v>484</v>
      </c>
    </row>
    <row r="16" spans="1:11"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ph9zStcnKOQen+hQ+uoV5a+agz3K88M8cU+x2VUv2a/CK6bHByy6MC+1v9Oey0A+XASgfpfacNXQzqcUdbsTLg==" saltValue="ytODlVJB+gYjDc2BqaXl1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510</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cg9RHLNRE1EUHQRFvtVbhJkwzMNZ+4Z/Ue77g7+xraQkmT46XzZxTJjLczrCp+KkWdPJybglqF1r7YwkVeL7oA==" saltValue="X4+G/LfvVKJPYetgy2qwe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YpJ8tANjyCLdQn8or6sGvTvGuhQmlCMWunzNmrpzfrk6Po5WKC7WqTkcQvCfEpY79Vf+7MkM/ruDW04CFtU8PA==" saltValue="cOz9XDK8x95tZU8OVoSzdg==" spinCount="100000" sheet="1" objects="1" scenarios="1" formatRows="0" insertRows="0" deleteRows="0"/>
  <mergeCells count="3">
    <mergeCell ref="A15:M15"/>
    <mergeCell ref="A1:M1"/>
    <mergeCell ref="A2:M2"/>
  </mergeCells>
  <phoneticPr fontId="1" type="noConversion"/>
  <conditionalFormatting sqref="A5:A14">
    <cfRule type="expression" dxfId="22"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Roman,bold"&amp;11Glass Manufacturing Unit Attributes_x000D_Form OP-UA29_x000D_Federal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FAF94-56E6-461C-8D36-5323C56DAB00}">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511</v>
      </c>
    </row>
    <row r="7" spans="1:2" ht="18" customHeight="1" x14ac:dyDescent="0.2">
      <c r="A7" s="39" t="s">
        <v>101</v>
      </c>
    </row>
    <row r="8" spans="1:2" s="43" customFormat="1" ht="15" customHeight="1" x14ac:dyDescent="0.2">
      <c r="A8" s="41" t="s">
        <v>10</v>
      </c>
      <c r="B8" s="42"/>
    </row>
    <row r="9" spans="1:2" ht="117.95" customHeight="1" x14ac:dyDescent="0.2">
      <c r="A9" s="44" t="s">
        <v>512</v>
      </c>
    </row>
    <row r="10" spans="1:2" ht="15" customHeight="1" x14ac:dyDescent="0.2">
      <c r="A10" s="45" t="s">
        <v>11</v>
      </c>
    </row>
    <row r="11" spans="1:2" ht="210" customHeight="1" x14ac:dyDescent="0.2">
      <c r="A11" s="44" t="s">
        <v>513</v>
      </c>
    </row>
    <row r="12" spans="1:2" ht="15" customHeight="1" x14ac:dyDescent="0.2">
      <c r="A12" s="45" t="s">
        <v>91</v>
      </c>
    </row>
    <row r="13" spans="1:2" ht="57.95" customHeight="1" x14ac:dyDescent="0.2">
      <c r="A13" s="44" t="s">
        <v>514</v>
      </c>
    </row>
    <row r="14" spans="1:2" ht="15" customHeight="1" x14ac:dyDescent="0.2">
      <c r="A14" s="45" t="s">
        <v>34</v>
      </c>
    </row>
    <row r="15" spans="1:2" ht="110.1" customHeight="1" x14ac:dyDescent="0.2">
      <c r="A15" s="44" t="s">
        <v>515</v>
      </c>
    </row>
    <row r="16" spans="1:2" ht="15" customHeight="1" x14ac:dyDescent="0.2">
      <c r="A16" s="46" t="s">
        <v>516</v>
      </c>
    </row>
    <row r="17" spans="1:1" ht="204.95" customHeight="1" x14ac:dyDescent="0.2">
      <c r="A17" s="44" t="s">
        <v>517</v>
      </c>
    </row>
    <row r="18" spans="1:1" s="48" customFormat="1" ht="18" customHeight="1" x14ac:dyDescent="0.2">
      <c r="A18" s="47" t="s">
        <v>518</v>
      </c>
    </row>
    <row r="19" spans="1:1" ht="18" customHeight="1" x14ac:dyDescent="0.2">
      <c r="A19" s="44" t="s">
        <v>519</v>
      </c>
    </row>
    <row r="20" spans="1:1" s="50" customFormat="1" ht="18" customHeight="1" x14ac:dyDescent="0.2">
      <c r="A20" s="49" t="s">
        <v>520</v>
      </c>
    </row>
    <row r="21" spans="1:1" ht="18" customHeight="1" x14ac:dyDescent="0.2">
      <c r="A21" s="51" t="s">
        <v>82</v>
      </c>
    </row>
    <row r="22" spans="1:1" ht="18" customHeight="1" x14ac:dyDescent="0.2">
      <c r="A22" s="52" t="s">
        <v>521</v>
      </c>
    </row>
    <row r="23" spans="1:1" s="50" customFormat="1" ht="18" customHeight="1" x14ac:dyDescent="0.2">
      <c r="A23" s="53" t="s">
        <v>522</v>
      </c>
    </row>
    <row r="24" spans="1:1" ht="18" customHeight="1" x14ac:dyDescent="0.2">
      <c r="A24" s="54" t="s">
        <v>523</v>
      </c>
    </row>
    <row r="25" spans="1:1" s="50" customFormat="1" ht="18" customHeight="1" x14ac:dyDescent="0.2">
      <c r="A25" s="53" t="s">
        <v>524</v>
      </c>
    </row>
    <row r="26" spans="1:1" ht="18" customHeight="1" x14ac:dyDescent="0.2">
      <c r="A26" s="54" t="s">
        <v>525</v>
      </c>
    </row>
    <row r="27" spans="1:1" s="50" customFormat="1" ht="18" customHeight="1" x14ac:dyDescent="0.2">
      <c r="A27" s="49" t="s">
        <v>526</v>
      </c>
    </row>
    <row r="28" spans="1:1" x14ac:dyDescent="0.2"/>
  </sheetData>
  <sheetProtection algorithmName="SHA-512" hashValue="8FA4KUBF0OAeVWvixuNA/rZoIJVqAItU4CNj9Xior53XjJoLifQk/G20zyFWMqSFKDE1YYN7QAVKNGAmld0G1w==" saltValue="UZdcM0TKCU2lxYU/Ju24aQ==" spinCount="100000" sheet="1" objects="1" scenarios="1" formatRows="0" insertRows="0" deleteRows="0"/>
  <hyperlinks>
    <hyperlink ref="A20" r:id="rId1" xr:uid="{C17E7385-C4F0-45AB-A8F7-72E4E4E9AADD}"/>
    <hyperlink ref="A8" location="'General Information'!A1" display="General Information" xr:uid="{355E30D8-8DB4-4B23-832A-72429F5878C8}"/>
    <hyperlink ref="A10" location="'Table of Contents'!A1" display="Table of Contents" xr:uid="{25A86442-5D98-4D67-AD5F-252C12119740}"/>
    <hyperlink ref="A14" location="'OP-REQ2'!A1" display="OP-REQ2" xr:uid="{9B375A52-0D43-4B89-8F6C-F612237C8717}"/>
    <hyperlink ref="A12" location="'OP-SUM Table 1'!A1" display="OP-SUM Table 1" xr:uid="{E17B6683-62E2-4BFF-BCDE-C7DF72ED5C72}"/>
    <hyperlink ref="A16" location="'Page 1'!A1" display="Pages begin with Page 1:" xr:uid="{B66D8581-7C93-492D-BD10-0EDAA0951B73}"/>
    <hyperlink ref="A18" r:id="rId2" xr:uid="{1A6B5761-34B1-4155-B671-CE33935A9A9D}"/>
    <hyperlink ref="A27" r:id="rId3" xr:uid="{FBD1F84F-0CF5-4BF8-B50F-E02FEDFF5EC1}"/>
    <hyperlink ref="A25" r:id="rId4" xr:uid="{44495A4D-F36E-4E98-B354-1E602E571DF2}"/>
    <hyperlink ref="A23" r:id="rId5" xr:uid="{091CA661-6FFD-4C87-8C4D-9D30F30DBD99}"/>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499</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508</v>
      </c>
    </row>
    <row r="20" spans="1:2" ht="18" customHeight="1" x14ac:dyDescent="0.2">
      <c r="A20" s="2" t="s">
        <v>78</v>
      </c>
      <c r="B20" s="13" t="s">
        <v>505</v>
      </c>
    </row>
    <row r="21" spans="1:2" ht="18" customHeight="1" x14ac:dyDescent="0.2">
      <c r="A21" s="2" t="s">
        <v>89</v>
      </c>
      <c r="B21" s="13" t="s">
        <v>506</v>
      </c>
    </row>
    <row r="22" spans="1:2" ht="18" customHeight="1" x14ac:dyDescent="0.2">
      <c r="A22" s="2" t="s">
        <v>90</v>
      </c>
      <c r="B22" s="13" t="s">
        <v>509</v>
      </c>
    </row>
    <row r="23" spans="1:2" ht="35.1" customHeight="1" x14ac:dyDescent="0.2">
      <c r="A23" s="2"/>
      <c r="B23" s="13" t="s">
        <v>80</v>
      </c>
    </row>
    <row r="24" spans="1:2" ht="15" customHeight="1" x14ac:dyDescent="0.2"/>
  </sheetData>
  <sheetProtection algorithmName="SHA-512" hashValue="NadgcAeKGJN59dqy14ftzaVW0SzJXfaYIQhuUqrT2gjlExFm4HY72Cg3nrBd8gbVuLEH9xZ93WseKYojWuqSzA==" saltValue="9eK/97YkzzXk8Ih7P4NasQ==" spinCount="100000" sheet="1" objects="1" scenarios="1" formatRows="0" insertRows="0" deleteRows="0"/>
  <mergeCells count="6">
    <mergeCell ref="A1:B1"/>
    <mergeCell ref="A2:B2"/>
    <mergeCell ref="A3:B3"/>
    <mergeCell ref="A6:B6"/>
    <mergeCell ref="A4:B4"/>
    <mergeCell ref="A5:B5"/>
  </mergeCells>
  <conditionalFormatting sqref="B13">
    <cfRule type="expression" dxfId="21" priority="1">
      <formula>LEN($B$13)&gt;70</formula>
    </cfRule>
  </conditionalFormatting>
  <conditionalFormatting sqref="B14">
    <cfRule type="expression" dxfId="20" priority="2">
      <formula>AND($B$14&lt;&gt;"",COUNTIF(rg1_Pmt_Type,$B$14)=0)</formula>
    </cfRule>
  </conditionalFormatting>
  <conditionalFormatting sqref="B15">
    <cfRule type="expression" dxfId="19" priority="3">
      <formula>AND($B$15&lt;&gt;"",COUNTIF(rg1_Proj_Type,$B$15)=0)</formula>
    </cfRule>
  </conditionalFormatting>
  <conditionalFormatting sqref="B16">
    <cfRule type="expression" dxfId="18"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504</v>
      </c>
      <c r="C6" s="8" t="s">
        <v>498</v>
      </c>
      <c r="D6" s="11" t="str">
        <f ca="1">IF(COUNTA(INDIRECT("'" &amp; TOC[[#This Row],[Page]] &amp; "'!$A$4:$C$8"))&gt;3,"Yes","")</f>
        <v/>
      </c>
    </row>
    <row r="7" spans="1:4" x14ac:dyDescent="0.2"/>
  </sheetData>
  <sheetProtection algorithmName="SHA-512" hashValue="DO0kzDAoEdPrXXExYw55V4f1v44u6VbB17Ggh0mMEkdxtvirZdcDDO8arrKexzabstSmQWgd9KqdDVcll1ZSug==" saltValue="1uRzr0p6GaZGkiLNQBHO5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F405FB94-5E58-42E8-B3FA-78885B49E16D}"/>
  </hyperlinks>
  <pageMargins left="0.5" right="0.5" top="1.5" bottom="0.5" header="0.5" footer="0.5"/>
  <pageSetup orientation="portrait" r:id="rId1"/>
  <headerFooter>
    <oddHeader>&amp;C&amp;"Times New Roman,bold"&amp;11Glass Manufacturing Unit Attributes_x000D_Form OP-UA29_x000D_Federal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nMfAqLD19Kieaepq+7oX1TUR0vQfsX4EuJU7PmFhq4AI6q12MoUL3LjbuzUEEHzooJ7h+LQzrBRISc8VT5veQA==" saltValue="aSVb6XsfQnBa6v0LMM5ZfA==" spinCount="100000" sheet="1" objects="1" scenarios="1" formatRows="0" insertRows="0" deleteRows="0"/>
  <mergeCells count="3">
    <mergeCell ref="A20:K20"/>
    <mergeCell ref="A1:K1"/>
    <mergeCell ref="A2:K2"/>
  </mergeCells>
  <phoneticPr fontId="1" type="noConversion"/>
  <conditionalFormatting sqref="B5:B19">
    <cfRule type="expression" dxfId="16" priority="2">
      <formula>AND($B5&lt;&gt;"",ISNUMBER($B5)=FALSE)</formula>
    </cfRule>
  </conditionalFormatting>
  <conditionalFormatting sqref="C5:D19">
    <cfRule type="expression" dxfId="15" priority="3">
      <formula>LEN(C5)&gt;14</formula>
    </cfRule>
  </conditionalFormatting>
  <conditionalFormatting sqref="E5:E19">
    <cfRule type="expression" dxfId="14" priority="4">
      <formula>LEN($E5)&gt;50</formula>
    </cfRule>
  </conditionalFormatting>
  <conditionalFormatting sqref="I5:I19">
    <cfRule type="expression" dxfId="13" priority="5">
      <formula>LEN($I5)&gt;25</formula>
    </cfRule>
  </conditionalFormatting>
  <conditionalFormatting sqref="J5:J19">
    <cfRule type="expression" dxfId="12" priority="6">
      <formula>LEN($J5)&gt;8</formula>
    </cfRule>
  </conditionalFormatting>
  <conditionalFormatting sqref="K5:K19">
    <cfRule type="expression" dxfId="11"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Roman,bold"&amp;11Glass Manufacturing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Ti5HNvWpWABUmV6fRwMoxi5sz37ZdBI65huEKhrwhFDZl2GzxKGshteJwqZqO2xfA49TX7evJsooKi/LAFcS9Q==" saltValue="+LY4wB+lqU/zAH8ysIiwVg==" spinCount="100000" sheet="1" objects="1" scenarios="1" formatRows="0" insertRows="0" deleteRows="0"/>
  <mergeCells count="2">
    <mergeCell ref="A1:F1"/>
    <mergeCell ref="A20:F20"/>
  </mergeCells>
  <phoneticPr fontId="1" type="noConversion"/>
  <conditionalFormatting sqref="B5:B19">
    <cfRule type="expression" dxfId="9" priority="2">
      <formula>AND($B5&lt;&gt;"",ISNUMBER($B5)=FALSE)</formula>
    </cfRule>
  </conditionalFormatting>
  <conditionalFormatting sqref="C5:C19">
    <cfRule type="expression" dxfId="8" priority="4">
      <formula>AND($C5&lt;&gt;"",COUNTIF(OFFSET(UnitListStart,1,0,UnitListCount,1),$C5)=0)</formula>
    </cfRule>
  </conditionalFormatting>
  <conditionalFormatting sqref="D5:D19">
    <cfRule type="expression" dxfId="7" priority="5">
      <formula>LEN($D5)&gt;50</formula>
    </cfRule>
  </conditionalFormatting>
  <conditionalFormatting sqref="E5:E19">
    <cfRule type="expression" dxfId="5" priority="8">
      <formula>LEN($E5)&gt;36</formula>
    </cfRule>
  </conditionalFormatting>
  <conditionalFormatting sqref="F5:F19">
    <cfRule type="expression" dxfId="4"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Roman,bold"&amp;11Glass Manufacturing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BF42-656B-46E5-BD68-83FA75AA98EE}">
  <sheetPr codeName="Sheet1"/>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5" customWidth="1"/>
    <col min="4" max="4" width="13.5" customWidth="1"/>
    <col min="5" max="5" width="12.5" customWidth="1"/>
    <col min="6" max="6" width="13.33203125" customWidth="1"/>
    <col min="7" max="8" width="12" customWidth="1"/>
    <col min="9" max="9" width="11.83203125" customWidth="1"/>
    <col min="10" max="11" width="12.5" customWidth="1"/>
    <col min="12" max="12" width="5.83203125" customWidth="1"/>
  </cols>
  <sheetData>
    <row r="1" spans="1:12" ht="14.25" x14ac:dyDescent="0.2">
      <c r="A1" s="57" t="s">
        <v>502</v>
      </c>
      <c r="B1" s="57"/>
      <c r="C1" s="57"/>
      <c r="D1" s="57"/>
      <c r="E1" s="57"/>
      <c r="F1" s="57"/>
      <c r="G1" s="57"/>
      <c r="H1" s="57"/>
      <c r="I1" s="57"/>
      <c r="J1" s="57"/>
      <c r="K1" s="57"/>
    </row>
    <row r="2" spans="1:12" ht="14.25" customHeight="1" x14ac:dyDescent="0.2">
      <c r="A2" s="57" t="s">
        <v>503</v>
      </c>
      <c r="B2" s="57"/>
      <c r="C2" s="57"/>
      <c r="D2" s="57"/>
      <c r="E2" s="57"/>
      <c r="F2" s="57"/>
      <c r="G2" s="57"/>
      <c r="H2" s="57"/>
      <c r="I2" s="57"/>
      <c r="J2" s="57"/>
      <c r="K2" s="57"/>
    </row>
    <row r="4" spans="1:12" ht="53.1" customHeight="1" x14ac:dyDescent="0.2">
      <c r="A4" s="9" t="s">
        <v>12</v>
      </c>
      <c r="B4" s="9" t="s">
        <v>476</v>
      </c>
      <c r="C4" s="9" t="s">
        <v>479</v>
      </c>
      <c r="D4" s="9" t="s">
        <v>500</v>
      </c>
      <c r="E4" s="9" t="s">
        <v>487</v>
      </c>
      <c r="F4" s="9" t="s">
        <v>490</v>
      </c>
      <c r="G4" s="9" t="s">
        <v>507</v>
      </c>
      <c r="H4" s="9" t="s">
        <v>501</v>
      </c>
      <c r="I4" s="9" t="s">
        <v>495</v>
      </c>
      <c r="J4" s="9" t="s">
        <v>496</v>
      </c>
      <c r="K4" s="9" t="s">
        <v>497</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6" t="s">
        <v>43</v>
      </c>
      <c r="B15" s="56"/>
      <c r="C15" s="56"/>
      <c r="D15" s="56"/>
      <c r="E15" s="56"/>
      <c r="F15" s="56"/>
      <c r="G15" s="56"/>
      <c r="H15" s="56"/>
      <c r="I15" s="56"/>
      <c r="J15" s="56"/>
      <c r="K15" s="56"/>
    </row>
  </sheetData>
  <sheetProtection algorithmName="SHA-512" hashValue="Gi2Dz/o3is3YUbrWxOLGy9/AS5fOvQqj4D84tfNqp5JT314KpAYOt9MZQkXArvvl4byE+niGVAuu+19nJVkZ2g==" saltValue="ONsIrPCmhTpGFP5u6CuJtQ==" spinCount="100000" sheet="1" objects="1" scenarios="1" formatRows="0" insertRows="0" deleteRows="0"/>
  <mergeCells count="3">
    <mergeCell ref="A15:K15"/>
    <mergeCell ref="A1:K1"/>
    <mergeCell ref="A2:K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J5:J14">
    <cfRule type="expression" dxfId="0" priority="4">
      <formula>LEN(J5)&gt;10</formula>
    </cfRule>
  </conditionalFormatting>
  <dataValidations count="3">
    <dataValidation type="list" allowBlank="1" showErrorMessage="1" error="The selection is not valid" prompt="Select from the dropdown list" sqref="A5:A14" xr:uid="{C527B68A-124D-466E-9072-74C844C616DB}">
      <formula1>OFFSET(UnitListStart,1,0,UnitListCount,1)</formula1>
    </dataValidation>
    <dataValidation type="textLength" operator="lessThanOrEqual" allowBlank="1" showErrorMessage="1" error="The response must be 15 characters or less" prompt="Enter the SOP Index No." sqref="B5:B14" xr:uid="{DE89327F-2F88-47D5-B3DA-632BA4C05171}">
      <formula1>15</formula1>
    </dataValidation>
    <dataValidation type="textLength" operator="lessThanOrEqual" allowBlank="1" showErrorMessage="1" error="The response must be 10 characters or less" prompt="Enter the ACMS ID No." sqref="J5:J14" xr:uid="{317F45DF-560D-4653-AA71-F81AD13CD4EE}">
      <formula1>10</formula1>
    </dataValidation>
  </dataValidations>
  <hyperlinks>
    <hyperlink ref="A15" location="'Table of Contents'!A1" display="Go to the Table of Contents" xr:uid="{A760A92F-D048-4887-AB39-08B8667342E4}"/>
  </hyperlinks>
  <pageMargins left="0.5" right="0.5" top="1.35" bottom="0.5" header="0.5" footer="0.5"/>
  <pageSetup orientation="landscape" r:id="rId1"/>
  <headerFooter>
    <oddHeader>&amp;C&amp;"Times New Roman,bold"&amp;11Glass Manufacturing Unit Attributes_x000D_Form OP-UA29_x000D_Federal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4208DFAA-E8D5-4CDB-8D61-76B76E1CF50C}">
            <xm:f>AND(C5&lt;&gt;"",COUNTIF(OFFSET(Picklist_UAcodes!C$10,1,0,Picklist_UAcodes!C$4,1),C5)=0)</xm:f>
            <x14:dxf>
              <font>
                <b/>
                <i val="0"/>
              </font>
              <fill>
                <patternFill>
                  <bgColor rgb="FFEBB8B7"/>
                </patternFill>
              </fill>
            </x14:dxf>
          </x14:cfRule>
          <xm:sqref>C5:I14 K5:K14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9E5B2FC-946B-4DCC-A4A0-E7829AC55786}">
          <x14:formula1>
            <xm:f>OFFSET(Picklist_UAcodes!C$10,1,0,Picklist_UAcodes!C$4,1)</xm:f>
          </x14:formula1>
          <xm:sqref>K5:K14 C5:I14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10049 - OP-UA29 - Glass Manufacturing Unit Attributes</dc:title>
  <dc:creator>TCEQ</dc:creator>
  <cp:keywords>UA29 10/99</cp:keywords>
  <cp:lastModifiedBy>Traci Spencer</cp:lastModifiedBy>
  <cp:lastPrinted>2024-05-08T14:58:09Z</cp:lastPrinted>
  <dcterms:created xsi:type="dcterms:W3CDTF">2021-12-07T15:36:18Z</dcterms:created>
  <dcterms:modified xsi:type="dcterms:W3CDTF">2025-06-26T17:49:43Z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UA29</vt:lpwstr>
  </property>
  <property fmtid="{D5CDD505-2E9C-101B-9397-08002B2CF9AE}" pid="3" name="Version Date">
    <vt:lpwstr>7/1/2025</vt:lpwstr>
  </property>
  <property fmtid="{D5CDD505-2E9C-101B-9397-08002B2CF9AE}" pid="4" name="Version Number">
    <vt:lpwstr>1.0</vt:lpwstr>
  </property>
</Properties>
</file>