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7AD24140-BF5D-462B-AB0A-8499A10A0B19}" xr6:coauthVersionLast="47" xr6:coauthVersionMax="47" xr10:uidLastSave="{00000000-0000-0000-0000-000000000000}"/>
  <workbookProtection workbookAlgorithmName="SHA-512" workbookHashValue="zxQ4+WvvZRdtqyS4YqqZUg3IcrOAGjGryZBaB1/iLPaD4N6F9cDJACFypCazWbPCpoOl4ckP7O0WvAlCwQy5HQ==" workbookSaltValue="tiN/+w8TF2pmeTpwIMo2ag=="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1"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D8" i="6"/>
  <c r="D10" i="6"/>
  <c r="D9"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<sst xmlns="http://schemas.openxmlformats.org/spreadsheetml/2006/main" count="812" uniqueCount="575">
  <si>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</si>
  <si>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</si>
  <si>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</si>
  <si>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</si>
  <si>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</si>
  <si>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</si>
  <si>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</si>
  <si>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</si>
  <si>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</si>
  <si>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</si>
  <si>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</si>
  <si>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</si>
  <si>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</si>
  <si>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</si>
  <si>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</si>
  <si>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</si>
  <si>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</si>
  <si>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</si>
  <si>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</si>
  <si>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</si>
  <si>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</si>
  <si>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</si>
  <si>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</si>
  <si>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</si>
  <si>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</si>
  <si>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</si>
  <si>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</si>
  <si>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</si>
  <si>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</si>
  <si>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</si>
  <si>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</si>
  <si>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</si>
  <si>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</si>
  <si>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</si>
  <si>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</si>
  <si>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</si>
  <si>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</si>
  <si>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</si>
  <si>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</si>
  <si>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</si>
  <si>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</si>
  <si>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</si>
  <si>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</si>
  <si>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</si>
  <si>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</si>
  <si>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</si>
  <si>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</si>
  <si>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</si>
  <si>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</si>
  <si>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</si>
  <si>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</si>
  <si>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</si>
  <si>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</si>
  <si>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</si>
  <si>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</si>
  <si>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</si>
  <si>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</si>
  <si>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</si>
  <si>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</si>
  <si>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</si>
  <si>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</si>
  <si>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</si>
  <si>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</si>
  <si>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</si>
  <si>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</si>
  <si>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</si>
  <si>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</si>
  <si>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</si>
  <si>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</si>
  <si>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</si>
  <si>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</si>
  <si>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</si>
  <si>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</si>
  <si>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</si>
  <si>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</si>
  <si>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</si>
  <si>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</si>
  <si>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</si>
  <si>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</si>
  <si>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</si>
  <si>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</si>
  <si>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</si>
  <si>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</si>
  <si>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</si>
  <si>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</si>
  <si>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</si>
  <si>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</si>
  <si>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</si>
  <si>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</si>
  <si>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</si>
  <si>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</si>
  <si>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</si>
  <si>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</si>
  <si>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</si>
  <si>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</si>
  <si>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</si>
  <si>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</si>
  <si>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</si>
  <si>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</si>
  <si>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</si>
  <si>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</si>
  <si>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</si>
  <si>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</si>
  <si>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</si>
  <si>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</si>
  <si>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</si>
  <si>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</si>
  <si>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</si>
  <si>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</si>
  <si>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</si>
  <si>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</si>
  <si>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</si>
  <si>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</si>
  <si>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</si>
  <si>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</si>
  <si>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</si>
  <si>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</si>
  <si>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</si>
  <si>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</si>
  <si>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</si>
  <si>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</si>
  <si>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</si>
  <si>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</si>
  <si>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</si>
  <si>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</si>
  <si>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</si>
  <si>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</si>
  <si>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</si>
  <si>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</si>
  <si>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</si>
  <si>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</si>
  <si>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</si>
  <si>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</si>
  <si>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</si>
  <si>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</si>
  <si>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</si>
  <si>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</si>
  <si>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</si>
  <si>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</si>
  <si>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</si>
  <si>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</si>
  <si>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</si>
  <si>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</si>
  <si>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</si>
  <si>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</si>
  <si>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</si>
  <si>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</si>
  <si>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</si>
  <si>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</si>
  <si>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</si>
  <si>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</si>
  <si>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</si>
  <si>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</si>
  <si>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</si>
  <si>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</si>
  <si>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</si>
  <si>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</si>
  <si>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</si>
  <si>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</si>
  <si>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</si>
  <si>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</si>
  <si>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</si>
  <si>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</si>
  <si>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</si>
  <si>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</si>
  <si>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</si>
  <si>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</si>
  <si>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</si>
  <si>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</si>
  <si>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</si>
  <si>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</si>
  <si>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</si>
  <si>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</si>
  <si>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</si>
  <si>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</si>
  <si>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</si>
  <si>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</si>
  <si>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</si>
  <si>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</si>
  <si>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</si>
  <si>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</si>
  <si>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</si>
  <si>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</si>
  <si>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</si>
  <si>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</si>
  <si>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</si>
  <si>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</si>
  <si>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</si>
  <si>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</si>
  <si>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</si>
  <si>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</si>
  <si>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</si>
  <si>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</si>
  <si>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</si>
  <si>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</si>
  <si>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</si>
  <si>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</si>
  <si>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</si>
  <si>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</si>
  <si>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</si>
  <si>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</si>
  <si>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</si>
  <si>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</si>
  <si>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</si>
  <si>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</si>
  <si>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</si>
  <si>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</si>
  <si>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</si>
  <si>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</si>
  <si>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</si>
  <si>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</si>
  <si>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</si>
  <si>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</si>
  <si>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</si>
  <si>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</si>
  <si>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</si>
  <si>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</si>
  <si>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</si>
  <si>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</si>
  <si>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</si>
  <si>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</si>
  <si>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</si>
  <si>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</si>
  <si>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</si>
  <si>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</si>
  <si>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</si>
  <si>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</si>
  <si>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</si>
  <si>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</si>
  <si>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</si>
  <si>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</si>
  <si>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</si>
  <si>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</si>
  <si>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</si>
  <si>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</si>
  <si>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</si>
  <si>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</si>
  <si>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</si>
  <si>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</si>
  <si>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</si>
  <si>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</si>
  <si>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</si>
  <si>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</si>
  <si>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</si>
  <si>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</si>
  <si>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</si>
  <si>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</si>
  <si>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</si>
  <si>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</si>
  <si>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</si>
  <si>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</si>
  <si>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</si>
  <si>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</si>
  <si>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</si>
  <si>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</si>
  <si>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</si>
  <si>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</si>
  <si>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</si>
  <si>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</si>
  <si>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</si>
  <si>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</si>
  <si>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</si>
  <si>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</si>
  <si>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</si>
  <si>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</si>
  <si>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</si>
  <si>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</si>
  <si>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</si>
  <si>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</si>
  <si>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</si>
  <si>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</si>
  <si>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</si>
  <si>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</si>
  <si>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</si>
  <si>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</si>
  <si>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</si>
  <si>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</si>
  <si>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</si>
  <si>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</si>
  <si>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</si>
  <si>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</si>
  <si>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</si>
  <si>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</si>
  <si>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</si>
  <si>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</si>
  <si>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</si>
  <si>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</si>
  <si>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</si>
  <si>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</si>
  <si>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</si>
  <si>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</si>
  <si>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</si>
  <si>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</si>
  <si>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</si>
  <si>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</si>
  <si>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</si>
  <si>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</si>
  <si>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</si>
  <si>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</si>
  <si>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</si>
  <si>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</si>
  <si>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</si>
  <si>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</si>
  <si>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</si>
  <si>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</si>
  <si>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</si>
  <si>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</si>
  <si>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</si>
  <si>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</si>
  <si>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</si>
  <si>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</si>
  <si>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</si>
  <si>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</si>
  <si>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</si>
  <si>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</si>
  <si>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</si>
  <si>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</si>
  <si>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</si>
  <si>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</si>
  <si>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</si>
  <si>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</si>
  <si>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</si>
  <si>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</si>
  <si>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</si>
  <si>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</si>
  <si>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</si>
  <si>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</si>
  <si>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</si>
  <si>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</si>
  <si>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</si>
  <si>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</si>
  <si>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</si>
  <si>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</si>
  <si>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</si>
  <si>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</si>
  <si>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</si>
  <si>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</si>
  <si>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</si>
  <si>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</si>
  <si>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</si>
  <si>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</si>
  <si>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</si>
  <si>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</si>
  <si>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</si>
  <si>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</si>
  <si>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</si>
  <si>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</si>
  <si>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</si>
  <si>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</si>
  <si>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</si>
  <si>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</si>
  <si>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</si>
  <si>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</si>
  <si>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</si>
  <si>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</si>
  <si>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</si>
  <si>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</si>
  <si>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</si>
  <si>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</si>
  <si>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</si>
  <si>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</si>
  <si>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</si>
  <si>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</si>
  <si>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</si>
  <si>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</si>
  <si>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</si>
  <si>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</si>
  <si>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</si>
  <si>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</si>
  <si>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</si>
  <si>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</si>
  <si>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</si>
  <si>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</si>
  <si>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</si>
  <si>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</si>
  <si>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</si>
  <si>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</si>
  <si>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</si>
  <si>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</si>
  <si>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</si>
  <si>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</si>
  <si>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</si>
  <si>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</si>
  <si>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</si>
  <si>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</si>
  <si>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</si>
  <si>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</si>
  <si>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</si>
  <si>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</si>
  <si>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</si>
  <si>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</si>
  <si>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</si>
  <si>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</si>
  <si>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</si>
  <si>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</si>
  <si>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</si>
  <si>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</si>
  <si>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</si>
  <si>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</si>
  <si>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</si>
  <si>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</si>
  <si>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</si>
  <si>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</si>
  <si>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</si>
  <si>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</si>
  <si>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</si>
  <si>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</si>
  <si>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</si>
  <si>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</si>
  <si>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</si>
  <si>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</si>
  <si>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</si>
  <si>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</si>
  <si>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</si>
  <si>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</si>
  <si>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</si>
  <si>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</si>
  <si>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</si>
  <si>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</si>
  <si>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</si>
  <si>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</si>
  <si>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</si>
  <si>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</si>
  <si>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</si>
  <si>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</si>
  <si>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</si>
  <si>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</si>
  <si>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</si>
  <si>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</si>
  <si>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</si>
  <si>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</si>
  <si>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</si>
  <si>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</si>
  <si>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</si>
  <si>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</si>
  <si>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</si>
  <si>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</si>
  <si>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</si>
  <si>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</si>
  <si>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</si>
  <si>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</si>
  <si>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</si>
  <si>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</si>
  <si>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</si>
  <si>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</si>
  <si>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</si>
  <si>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</si>
  <si>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</si>
  <si>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</si>
  <si>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</si>
  <si>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</si>
  <si>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</si>
  <si>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</si>
  <si>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</si>
  <si>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</si>
  <si>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</si>
  <si>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</si>
  <si>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</si>
  <si>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</si>
  <si>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</si>
  <si>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</si>
  <si>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</si>
  <si>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</si>
  <si>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</si>
  <si>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</si>
  <si>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</si>
  <si>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</si>
  <si>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</si>
  <si>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</si>
  <si>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</si>
  <si>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</si>
  <si>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</si>
  <si>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</si>
  <si>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</si>
  <si>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</si>
  <si>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</si>
  <si>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OP-UA30</t>
  </si>
  <si>
    <t>SOP Index No.</t>
  </si>
  <si>
    <t>Kraft, Soda, Sulfite, and Stand-Alone Semichemical Pulp Mill Attributes</t>
  </si>
  <si>
    <t>----</t>
  </si>
  <si>
    <t>Facility Type</t>
  </si>
  <si>
    <t>BSW</t>
  </si>
  <si>
    <t>CONS</t>
  </si>
  <si>
    <t>CRFUR</t>
  </si>
  <si>
    <t>DIG</t>
  </si>
  <si>
    <t>LKILN</t>
  </si>
  <si>
    <t>MEES</t>
  </si>
  <si>
    <t>OTHER</t>
  </si>
  <si>
    <t>SDTNK</t>
  </si>
  <si>
    <t>SKRFUR</t>
  </si>
  <si>
    <t>76+</t>
  </si>
  <si>
    <t>76-</t>
  </si>
  <si>
    <t>Kraft Pulping Combination</t>
  </si>
  <si>
    <t>NO</t>
  </si>
  <si>
    <t>YES</t>
  </si>
  <si>
    <t>Material Origin</t>
  </si>
  <si>
    <t>Scrubber</t>
  </si>
  <si>
    <t>Control Device ID No.</t>
  </si>
  <si>
    <t>Fuel Type</t>
  </si>
  <si>
    <t>GAS</t>
  </si>
  <si>
    <t>LIQ</t>
  </si>
  <si>
    <t>Table 1b</t>
  </si>
  <si>
    <t>CLK</t>
  </si>
  <si>
    <t>CRF</t>
  </si>
  <si>
    <t>INC/CMB</t>
  </si>
  <si>
    <t>LK/RF</t>
  </si>
  <si>
    <t>NONCOM</t>
  </si>
  <si>
    <t>NONE</t>
  </si>
  <si>
    <t>Minimum Temperature</t>
  </si>
  <si>
    <t>Uncontrolled Gas</t>
  </si>
  <si>
    <t>Table 2</t>
  </si>
  <si>
    <t>NDFUR</t>
  </si>
  <si>
    <t>ODFUR</t>
  </si>
  <si>
    <t>Alternate Emission Limitation</t>
  </si>
  <si>
    <t>AEL ID No.</t>
  </si>
  <si>
    <t>Table 3a</t>
  </si>
  <si>
    <t>Source Type</t>
  </si>
  <si>
    <t>DCE</t>
  </si>
  <si>
    <t>NDCE</t>
  </si>
  <si>
    <t>SEMI</t>
  </si>
  <si>
    <t>SULF</t>
  </si>
  <si>
    <t>New or Existing Source</t>
  </si>
  <si>
    <t>EX</t>
  </si>
  <si>
    <t>Kraft or Soda Source Alternative</t>
  </si>
  <si>
    <t>Subject to 40 CFR § 60.282</t>
  </si>
  <si>
    <t>Table 3b</t>
  </si>
  <si>
    <t>Control System</t>
  </si>
  <si>
    <t>ESP</t>
  </si>
  <si>
    <t>RTO</t>
  </si>
  <si>
    <t>SCRUB</t>
  </si>
  <si>
    <t>Alternative Operating Parameter</t>
  </si>
  <si>
    <t>Subject to 40 CFR Part 63, Subpart S</t>
  </si>
  <si>
    <t>Page 1</t>
  </si>
  <si>
    <t>Page 2</t>
  </si>
  <si>
    <t>Page 3</t>
  </si>
  <si>
    <t>Page 4</t>
  </si>
  <si>
    <t>Page 5</t>
  </si>
  <si>
    <t>Form OP-UA30</t>
  </si>
  <si>
    <t>Construction/ Modification Date</t>
  </si>
  <si>
    <t>Gas Control Technique</t>
  </si>
  <si>
    <t>Feasibility</t>
  </si>
  <si>
    <t>Alternative ID No.</t>
  </si>
  <si>
    <t>Table 1a: Title 40 Code of Federal Regulations Part 60 (40 CFR Part 60)</t>
  </si>
  <si>
    <t>Subpart BB: Standards of Performance for Kraft Pulp Mills</t>
  </si>
  <si>
    <t>40 CFR Part 60, Subpart BB: Standards of Performance for Kraft Pulp Mills</t>
  </si>
  <si>
    <t>Table 1b: Title 40 Code of Federal Regulations Part 60 (40 CFR Part 60)</t>
  </si>
  <si>
    <t>Table 2: Title 30 Texas Administrative Code Chapter 112 (30 TAC Chapter 112)</t>
  </si>
  <si>
    <t>Control of Air Pollution from Sulfur Compounds</t>
  </si>
  <si>
    <t>30 TAC Chapter 112, Control of Air Pollution from Sulfur Compounds</t>
  </si>
  <si>
    <t>Table 3a: Title 40 Code of Federal Regulations Part 63 (40 CFR Part 63)</t>
  </si>
  <si>
    <t>Subpart MM: National Emission Standards for Hazardous Air Pollutants for Chemical Recovery Combustion Sources at Kraft, Soda, Sulfite, and Stand-Alone Semichemical Pulp Mills</t>
  </si>
  <si>
    <t>40 CFR Part 63, Subpart MM: National Emission Standards for Hazardous Air Pollutants for Chemical Recovery Combustion Sources at Kraft, Soda, Sulfite, and Stand-Alone Semichemical Pulp Mills</t>
  </si>
  <si>
    <t>Table 3b: Title 40 Code of Federal Regulations Part 63 (40 CFR Part 63)</t>
  </si>
  <si>
    <t>10079</t>
  </si>
  <si>
    <t>64v1.0</t>
  </si>
  <si>
    <t>Subject to 40 CFR §60.282</t>
  </si>
  <si>
    <t>06/2002</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</si>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</sst>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BCE3CEA-3F9E-4D70-A78C-867B63CA193B}"/>
    <cellStyle name="Heading 2" xfId="15" builtinId="17" customBuiltin="1"/>
    <cellStyle name="Heading 3" xfId="17" builtinId="18" customBuiltin="1"/>
    <cellStyle name="Hyperlink" xfId="5" builtinId="8" customBuiltin="1"/>
    <cellStyle name="Hyperlink 2" xfId="20" xr:uid="{20228F84-CECF-4875-9210-892E1D3BA55B}"/>
    <cellStyle name="Hyperlink 3" xfId="21" xr:uid="{8353A230-7367-4760-B3FB-FCA80735FA29}"/>
    <cellStyle name="Named_Range" xfId="16" xr:uid="{EFC2D746-0F1F-4443-A9B2-B1C0677D23BB}"/>
    <cellStyle name="Normal" xfId="0" builtinId="0" customBuiltin="1"/>
    <cellStyle name="Normal 2" xfId="19" xr:uid="{07D689BC-342E-423B-B3A7-B0D9C43AF023}"/>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2"/>
      <tableStyleElement type="headerRow" dxfId="51"/>
      <tableStyleElement type="secondRowStripe" dxfId="50"/>
    </tableStyle>
    <tableStyle name="Table Style 1B" pivot="0" count="2" xr9:uid="{E2481E9C-331A-4AB9-B0F7-8E8089F263D8}">
      <tableStyleElement type="wholeTable" dxfId="49"/>
      <tableStyleElement type="headerRow" dxfId="48"/>
    </tableStyle>
    <tableStyle name="Table Style 2" pivot="0" count="3" xr9:uid="{00000000-0011-0000-FFFF-FFFF01000000}">
      <tableStyleElement type="wholeTable" dxfId="47"/>
      <tableStyleElement type="headerRow" dxfId="46"/>
      <tableStyleElement type="firstColumn" dxfId="4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ABECAC-21D5-4688-813C-3F0AC9B14237}" name="Table 3a" displayName="Table_3a" ref="A4:F14" totalsRowShown="0" headerRowCellStyle="Form_Header_1" dataCellStyle="Form_Text">
  <tableColumns count="6">
    <tableColumn id="1" xr3:uid="{3DC8806D-E01B-48C8-8FF6-5BDA50D54476}" name="Unit ID No." dataCellStyle="Form_Text"/>
    <tableColumn id="2" xr3:uid="{302FDA6C-43DD-47C4-9303-C94D5269C12F}" name="SOP Index No." dataCellStyle="Form_Text"/>
    <tableColumn id="3" xr3:uid="{B6F8DF48-8A78-4CD2-AA8E-D51CA25FDC4F}" name="Source Type" dataCellStyle="Form_Text"/>
    <tableColumn id="4" xr3:uid="{EA62D0FF-DD21-4403-AE71-2F98373D956F}" name="New or Existing Source" dataCellStyle="Form_Text"/>
    <tableColumn id="5" xr3:uid="{1B248EDC-46B5-4506-A1F6-2D35481B62A7}" name="Kraft or Soda Source Alternative" dataCellStyle="Form_Text"/>
    <tableColumn id="6" xr3:uid="{650610D3-896F-407D-BE44-01C9AACC2333}" name="Subject to 40 CFR §60.282"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5882C5-28A6-457E-B265-224CE105ECD3}" name="Table 3b" displayName="Table_3b" ref="A4:G14" totalsRowShown="0" headerRowCellStyle="Form_Header_1" dataCellStyle="Form_Text">
  <tableColumns count="7">
    <tableColumn id="1" xr3:uid="{5C36FC30-3EF0-4E67-BF63-2BD63DF84E4E}" name="Unit ID No." dataCellStyle="Form_Text"/>
    <tableColumn id="2" xr3:uid="{39882512-90D7-4808-AD21-D6EF7DFF2C9E}" name="SOP Index No." dataCellStyle="Form_Text"/>
    <tableColumn id="3" xr3:uid="{A4F23374-DD24-4862-B083-8B80EFA29E66}" name="Control System" dataCellStyle="Form_Text"/>
    <tableColumn id="4" xr3:uid="{22AB3A2E-712A-4F3A-98F2-6CC3405A17B1}" name="Control Device ID No." dataCellStyle="Form_Text"/>
    <tableColumn id="5" xr3:uid="{B9A8F811-F4A5-4B2E-B352-1A0C689C00CF}" name="Alternative Operating Parameter" dataCellStyle="Form_Text"/>
    <tableColumn id="6" xr3:uid="{D0D18302-4730-4A6A-A5CA-E0A401EE72F1}" name="Alternative ID No." dataCellStyle="Form_Text"/>
    <tableColumn id="7" xr3:uid="{127B9B26-8126-4322-8940-01D0DF6358C7}" name="Subject to 40 CFR Part 63, Subpart S"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1" dataCellStyle="Form_General">
      <calculatedColumnFormula>IF(COUNTIFS($L$4:OP_SUM[[#This Row],["Unit1"]],"?*",$L$4:OP_SUM[[#This Row],["Unit1"]],OP_SUM[[#This Row],["Unit1"]])=1,ROW(OP_SUM[[#This Row],["Unit1"]]),"")</calculatedColumnFormula>
    </tableColumn>
    <tableColumn id="15" xr3:uid="{00000000-0010-0000-0400-00000F000000}" name="&quot;Unit3&quot;" dataDxfId="40" dataCellStyle="Form_General">
      <calculatedColumnFormula>IFERROR(_xlfn.RANK.EQ(OP_SUM[[#This Row],["Unit2"]],OP_SUM["Unit2"],1),"")</calculatedColumnFormula>
    </tableColumn>
    <tableColumn id="12" xr3:uid="{00000000-0010-0000-0400-00000C000000}" name="&quot;Unit-Group&quot;" dataDxfId="3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03A88C-A855-4868-80B2-B939E5A8A621}" name="Table 1a" displayName="Table_1a" ref="A4:I14" totalsRowShown="0" headerRowCellStyle="Form_Header_1" dataCellStyle="Form_Text">
  <tableColumns count="9">
    <tableColumn id="1" xr3:uid="{69EC3C8C-F204-43BF-8727-AA51E95C8634}" name="Unit ID No." dataCellStyle="Form_Text"/>
    <tableColumn id="2" xr3:uid="{0920C42B-E480-41F8-94CB-46FEEF05F3DB}" name="SOP Index No." dataCellStyle="Form_Text"/>
    <tableColumn id="3" xr3:uid="{722712EE-A8D0-4840-BFE6-162D0ECA2668}" name="Facility Type" dataCellStyle="Form_Text"/>
    <tableColumn id="4" xr3:uid="{DEAD4A93-EBF7-4E50-B108-B371C987A846}" name="Construction/ Modification Date" dataCellStyle="Form_Text"/>
    <tableColumn id="5" xr3:uid="{A036FDDB-A386-4643-9A74-F70F30FEEA9A}" name="Kraft Pulping Combination" dataCellStyle="Form_Text"/>
    <tableColumn id="6" xr3:uid="{3B571D7B-573A-404F-A66F-4AE463CC2846}" name="Material Origin" dataCellStyle="Form_Text"/>
    <tableColumn id="7" xr3:uid="{2D0B21B1-6447-4A5A-9E59-98A3FE3BAC95}" name="Scrubber" dataCellStyle="Form_Text"/>
    <tableColumn id="8" xr3:uid="{E95B41B0-E71E-400E-8E96-D6873A2728B9}" name="Control Device ID No." dataCellStyle="Form_Text"/>
    <tableColumn id="9" xr3:uid="{38C41122-DF9C-401C-B122-9BBC51C9F6DB}" name="Fuel Typ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1590E6-6DB3-4B2D-81B2-95B887EBDC58}" name="Table 1b" displayName="Table_1b" ref="A4:G14" totalsRowShown="0" headerRowCellStyle="Form_Header_1" dataCellStyle="Form_Text">
  <tableColumns count="7">
    <tableColumn id="1" xr3:uid="{0C9EB6E9-CE96-4519-AAF2-47EEFFCA7B7C}" name="Unit ID No." dataCellStyle="Form_Text"/>
    <tableColumn id="2" xr3:uid="{E7E53592-A7D3-455F-9048-EC36BFB94635}" name="SOP Index No." dataCellStyle="Form_Text"/>
    <tableColumn id="3" xr3:uid="{2841CFF9-F371-411C-BA36-FD236492A6D1}" name="Gas Control Technique" dataCellStyle="Form_Text"/>
    <tableColumn id="4" xr3:uid="{98D6B7B3-B487-479D-8E28-FECA89D8E5B2}" name="Control Device ID No." dataCellStyle="Form_Text"/>
    <tableColumn id="5" xr3:uid="{A1EB081E-3DDC-404A-82FA-8184C2B446DA}" name="Minimum Temperature" dataCellStyle="Form_Text"/>
    <tableColumn id="6" xr3:uid="{1C94D3E6-4F5D-4CAC-AA0D-4B6307F3491A}" name="Feasibility" dataCellStyle="Form_Text"/>
    <tableColumn id="7" xr3:uid="{C4FB7F6E-3716-48B6-A80C-D9A7AC4A7446}" name="Uncontrolled Ga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D133CEA-EA48-4498-94D1-625C7B1E9016}" name="Table 2" displayName="Table_2" ref="A4:E14" totalsRowShown="0" headerRowCellStyle="Form_Header_1" dataCellStyle="Form_Text">
  <tableColumns count="5">
    <tableColumn id="1" xr3:uid="{866350A6-E91C-4505-A6D3-863C11760C28}" name="Unit ID No." dataCellStyle="Form_Text"/>
    <tableColumn id="2" xr3:uid="{22F0349B-7E56-482C-8838-3F21018D5355}" name="SOP Index No." dataCellStyle="Form_Text"/>
    <tableColumn id="3" xr3:uid="{D0B1DA2F-C309-4FB4-8604-EB52270ED566}" name="Facility Type" dataCellStyle="Form_Text"/>
    <tableColumn id="4" xr3:uid="{A8D06D55-DB1E-42C6-A915-05B98F0726BF}" name="Alternate Emission Limitation" dataCellStyle="Form_Text"/>
    <tableColumn id="5" xr3:uid="{9E046FEA-7AC2-4C2D-8D30-826A003F5210}" name="AEL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D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0" width="20.83203125" customWidth="1"/>
    <col min="31" max="31" width="9.33203125" customWidth="1"/>
  </cols>
  <sheetData>
    <row r="1" spans="1:30" x14ac:dyDescent="0.2">
      <c r="A1" s="15" t="s">
        <v>78</v>
      </c>
    </row>
    <row r="4" spans="1:30" ht="13.5" x14ac:dyDescent="0.2">
      <c r="A4" s="18" t="s">
        <v>23</v>
      </c>
      <c r="B4">
        <f>COUNTA(B$11:B$111)</f>
        <v>1</v>
      </c>
      <c r="C4">
        <f t="shared" ref="C4:AD4" si="0">COUNTA(C$11:C$111)</f>
        <v>9</v>
      </c>
      <c r="D4">
        <f t="shared" si="0"/>
        <v>2</v>
      </c>
      <c r="E4">
        <f t="shared" si="0"/>
        <v>2</v>
      </c>
      <c r="F4">
        <f t="shared" si="0"/>
        <v>2</v>
      </c>
      <c r="G4">
        <f t="shared" si="0"/>
        <v>2</v>
      </c>
      <c r="H4">
        <f t="shared" si="0"/>
        <v>1</v>
      </c>
      <c r="I4">
        <f t="shared" si="0"/>
        <v>3</v>
      </c>
      <c r="J4">
        <f t="shared" si="0"/>
        <v>1</v>
      </c>
      <c r="K4">
        <f t="shared" si="0"/>
        <v>6</v>
      </c>
      <c r="L4">
        <f t="shared" si="0"/>
        <v>1</v>
      </c>
      <c r="M4">
        <f t="shared" si="0"/>
        <v>2</v>
      </c>
      <c r="N4">
        <f t="shared" si="0"/>
        <v>2</v>
      </c>
      <c r="O4">
        <f t="shared" si="0"/>
        <v>2</v>
      </c>
      <c r="P4">
        <f t="shared" si="0"/>
        <v>1</v>
      </c>
      <c r="Q4">
        <f t="shared" si="0"/>
        <v>9</v>
      </c>
      <c r="R4">
        <f t="shared" si="0"/>
        <v>2</v>
      </c>
      <c r="S4">
        <f t="shared" si="0"/>
        <v>1</v>
      </c>
      <c r="T4">
        <f t="shared" si="0"/>
        <v>1</v>
      </c>
      <c r="U4">
        <f t="shared" si="0"/>
        <v>6</v>
      </c>
      <c r="V4">
        <f t="shared" si="0"/>
        <v>2</v>
      </c>
      <c r="W4">
        <f t="shared" si="0"/>
        <v>2</v>
      </c>
      <c r="X4">
        <f t="shared" si="0"/>
        <v>2</v>
      </c>
      <c r="Y4">
        <f t="shared" si="0"/>
        <v>1</v>
      </c>
      <c r="Z4">
        <f t="shared" si="0"/>
        <v>4</v>
      </c>
      <c r="AA4">
        <f t="shared" si="0"/>
        <v>1</v>
      </c>
      <c r="AB4">
        <f t="shared" si="0"/>
        <v>2</v>
      </c>
      <c r="AC4">
        <f t="shared" si="0"/>
        <v>1</v>
      </c>
      <c r="AD4">
        <f t="shared" si="0"/>
        <v>2</v>
      </c>
    </row>
    <row r="5" spans="1:30"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row>
    <row r="6" spans="1:30" s="3" customFormat="1" x14ac:dyDescent="0.2">
      <c r="A6" s="16" t="s">
        <v>18</v>
      </c>
      <c r="B6" s="3" t="s">
        <v>221</v>
      </c>
      <c r="C6" s="3" t="s">
        <v>221</v>
      </c>
      <c r="D6" s="3" t="s">
        <v>221</v>
      </c>
      <c r="E6" s="3" t="s">
        <v>221</v>
      </c>
      <c r="F6" s="3" t="s">
        <v>221</v>
      </c>
      <c r="G6" s="3" t="s">
        <v>221</v>
      </c>
      <c r="H6" s="3" t="s">
        <v>221</v>
      </c>
      <c r="I6" s="3" t="s">
        <v>221</v>
      </c>
      <c r="J6" s="3" t="s">
        <v>221</v>
      </c>
      <c r="K6" s="3" t="s">
        <v>221</v>
      </c>
      <c r="L6" s="3" t="s">
        <v>221</v>
      </c>
      <c r="M6" s="3" t="s">
        <v>221</v>
      </c>
      <c r="N6" s="3" t="s">
        <v>221</v>
      </c>
      <c r="O6" s="3" t="s">
        <v>221</v>
      </c>
      <c r="P6" s="3" t="s">
        <v>149</v>
      </c>
      <c r="Q6" s="3" t="s">
        <v>149</v>
      </c>
      <c r="R6" s="3" t="s">
        <v>149</v>
      </c>
      <c r="S6" s="3" t="s">
        <v>149</v>
      </c>
      <c r="T6" s="3" t="s">
        <v>390</v>
      </c>
      <c r="U6" s="3" t="s">
        <v>390</v>
      </c>
      <c r="V6" s="3" t="s">
        <v>390</v>
      </c>
      <c r="W6" s="3" t="s">
        <v>390</v>
      </c>
      <c r="X6" s="3" t="s">
        <v>390</v>
      </c>
      <c r="Y6" s="3" t="s">
        <v>390</v>
      </c>
      <c r="Z6" s="3" t="s">
        <v>390</v>
      </c>
      <c r="AA6" s="3" t="s">
        <v>390</v>
      </c>
      <c r="AB6" s="3" t="s">
        <v>390</v>
      </c>
      <c r="AC6" s="3" t="s">
        <v>390</v>
      </c>
      <c r="AD6" s="3" t="s">
        <v>390</v>
      </c>
    </row>
    <row r="7" spans="1:30" s="3" customFormat="1" x14ac:dyDescent="0.2">
      <c r="A7" s="16" t="s">
        <v>19</v>
      </c>
      <c r="B7" s="3" t="s">
        <v>41</v>
      </c>
      <c r="C7" s="3" t="s">
        <v>41</v>
      </c>
      <c r="D7" s="3" t="s">
        <v>41</v>
      </c>
      <c r="E7" s="3" t="s">
        <v>41</v>
      </c>
      <c r="F7" s="3" t="s">
        <v>41</v>
      </c>
      <c r="G7" s="3" t="s">
        <v>41</v>
      </c>
      <c r="H7" s="3" t="s">
        <v>41</v>
      </c>
      <c r="I7" s="3" t="s">
        <v>41</v>
      </c>
      <c r="J7" s="3" t="s">
        <v>501</v>
      </c>
      <c r="K7" s="3" t="s">
        <v>501</v>
      </c>
      <c r="L7" s="3" t="s">
        <v>501</v>
      </c>
      <c r="M7" s="3" t="s">
        <v>501</v>
      </c>
      <c r="N7" s="3" t="s">
        <v>501</v>
      </c>
      <c r="O7" s="3" t="s">
        <v>501</v>
      </c>
      <c r="P7" s="3" t="s">
        <v>510</v>
      </c>
      <c r="Q7" s="3" t="s">
        <v>510</v>
      </c>
      <c r="R7" s="3" t="s">
        <v>510</v>
      </c>
      <c r="S7" s="3" t="s">
        <v>510</v>
      </c>
      <c r="T7" s="3" t="s">
        <v>515</v>
      </c>
      <c r="U7" s="3" t="s">
        <v>515</v>
      </c>
      <c r="V7" s="3" t="s">
        <v>515</v>
      </c>
      <c r="W7" s="3" t="s">
        <v>515</v>
      </c>
      <c r="X7" s="3" t="s">
        <v>515</v>
      </c>
      <c r="Y7" s="3" t="s">
        <v>525</v>
      </c>
      <c r="Z7" s="3" t="s">
        <v>525</v>
      </c>
      <c r="AA7" s="3" t="s">
        <v>525</v>
      </c>
      <c r="AB7" s="3" t="s">
        <v>525</v>
      </c>
      <c r="AC7" s="3" t="s">
        <v>525</v>
      </c>
      <c r="AD7" s="3" t="s">
        <v>525</v>
      </c>
    </row>
    <row r="8" spans="1:30" s="3" customFormat="1" x14ac:dyDescent="0.2">
      <c r="A8" s="16" t="s">
        <v>20</v>
      </c>
      <c r="B8" s="3">
        <v>1</v>
      </c>
      <c r="C8" s="3">
        <v>1</v>
      </c>
      <c r="D8" s="3">
        <v>1</v>
      </c>
      <c r="E8" s="3">
        <v>1</v>
      </c>
      <c r="F8" s="3">
        <v>1</v>
      </c>
      <c r="G8" s="3">
        <v>1</v>
      </c>
      <c r="H8" s="3">
        <v>1</v>
      </c>
      <c r="I8" s="3">
        <v>1</v>
      </c>
      <c r="J8" s="3">
        <v>2</v>
      </c>
      <c r="K8" s="3">
        <v>2</v>
      </c>
      <c r="L8" s="3">
        <v>2</v>
      </c>
      <c r="M8" s="3">
        <v>2</v>
      </c>
      <c r="N8" s="3">
        <v>2</v>
      </c>
      <c r="O8" s="3">
        <v>2</v>
      </c>
      <c r="P8" s="3">
        <v>3</v>
      </c>
      <c r="Q8" s="3">
        <v>3</v>
      </c>
      <c r="R8" s="3">
        <v>3</v>
      </c>
      <c r="S8" s="3">
        <v>3</v>
      </c>
      <c r="T8" s="3">
        <v>4</v>
      </c>
      <c r="U8" s="3">
        <v>4</v>
      </c>
      <c r="V8" s="3">
        <v>4</v>
      </c>
      <c r="W8" s="3">
        <v>4</v>
      </c>
      <c r="X8" s="3">
        <v>4</v>
      </c>
      <c r="Y8" s="3">
        <v>5</v>
      </c>
      <c r="Z8" s="3">
        <v>5</v>
      </c>
      <c r="AA8" s="3">
        <v>5</v>
      </c>
      <c r="AB8" s="3">
        <v>5</v>
      </c>
      <c r="AC8" s="3">
        <v>5</v>
      </c>
      <c r="AD8" s="3">
        <v>5</v>
      </c>
    </row>
    <row r="9" spans="1:30" s="3" customFormat="1" x14ac:dyDescent="0.2">
      <c r="A9" s="16" t="s">
        <v>21</v>
      </c>
      <c r="B9" s="3">
        <v>1</v>
      </c>
      <c r="C9" s="3">
        <v>2</v>
      </c>
      <c r="D9" s="3">
        <v>3</v>
      </c>
      <c r="E9" s="3">
        <v>4</v>
      </c>
      <c r="F9" s="3">
        <v>5</v>
      </c>
      <c r="G9" s="3">
        <v>6</v>
      </c>
      <c r="H9" s="3">
        <v>7</v>
      </c>
      <c r="I9" s="3">
        <v>8</v>
      </c>
      <c r="J9" s="3">
        <v>1</v>
      </c>
      <c r="K9" s="3">
        <v>2</v>
      </c>
      <c r="L9" s="3">
        <v>3</v>
      </c>
      <c r="M9" s="3">
        <v>4</v>
      </c>
      <c r="N9" s="3">
        <v>5</v>
      </c>
      <c r="O9" s="3">
        <v>6</v>
      </c>
      <c r="P9" s="3">
        <v>1</v>
      </c>
      <c r="Q9" s="3">
        <v>2</v>
      </c>
      <c r="R9" s="3">
        <v>3</v>
      </c>
      <c r="S9" s="3">
        <v>4</v>
      </c>
      <c r="T9" s="3">
        <v>1</v>
      </c>
      <c r="U9" s="3">
        <v>2</v>
      </c>
      <c r="V9" s="3">
        <v>3</v>
      </c>
      <c r="W9" s="3">
        <v>4</v>
      </c>
      <c r="X9" s="3">
        <v>5</v>
      </c>
      <c r="Y9" s="3">
        <v>1</v>
      </c>
      <c r="Z9" s="3">
        <v>2</v>
      </c>
      <c r="AA9" s="3">
        <v>3</v>
      </c>
      <c r="AB9" s="3">
        <v>4</v>
      </c>
      <c r="AC9" s="3">
        <v>5</v>
      </c>
      <c r="AD9" s="3">
        <v>6</v>
      </c>
    </row>
    <row r="10" spans="1:30" s="3" customFormat="1" x14ac:dyDescent="0.2">
      <c r="A10" s="16" t="s">
        <v>22</v>
      </c>
      <c r="B10" s="3" t="s">
        <v>477</v>
      </c>
      <c r="C10" s="3" t="s">
        <v>480</v>
      </c>
      <c r="D10" s="3" t="s">
        <v>538</v>
      </c>
      <c r="E10" s="3" t="s">
        <v>492</v>
      </c>
      <c r="F10" s="3" t="s">
        <v>495</v>
      </c>
      <c r="G10" s="3" t="s">
        <v>496</v>
      </c>
      <c r="H10" s="3" t="s">
        <v>497</v>
      </c>
      <c r="I10" s="3" t="s">
        <v>498</v>
      </c>
      <c r="J10" s="3" t="s">
        <v>477</v>
      </c>
      <c r="K10" s="3" t="s">
        <v>539</v>
      </c>
      <c r="L10" s="3" t="s">
        <v>497</v>
      </c>
      <c r="M10" s="3" t="s">
        <v>508</v>
      </c>
      <c r="N10" s="3" t="s">
        <v>540</v>
      </c>
      <c r="O10" s="3" t="s">
        <v>509</v>
      </c>
      <c r="P10" s="3" t="s">
        <v>477</v>
      </c>
      <c r="Q10" s="3" t="s">
        <v>480</v>
      </c>
      <c r="R10" s="3" t="s">
        <v>513</v>
      </c>
      <c r="S10" s="3" t="s">
        <v>514</v>
      </c>
      <c r="T10" s="3" t="s">
        <v>477</v>
      </c>
      <c r="U10" s="3" t="s">
        <v>516</v>
      </c>
      <c r="V10" s="3" t="s">
        <v>521</v>
      </c>
      <c r="W10" s="3" t="s">
        <v>523</v>
      </c>
      <c r="X10" s="3" t="s">
        <v>524</v>
      </c>
      <c r="Y10" s="3" t="s">
        <v>477</v>
      </c>
      <c r="Z10" s="3" t="s">
        <v>526</v>
      </c>
      <c r="AA10" s="3" t="s">
        <v>497</v>
      </c>
      <c r="AB10" s="3" t="s">
        <v>530</v>
      </c>
      <c r="AC10" s="3" t="s">
        <v>541</v>
      </c>
      <c r="AD10" s="3" t="s">
        <v>531</v>
      </c>
    </row>
    <row r="11" spans="1:30" s="3" customFormat="1" x14ac:dyDescent="0.2">
      <c r="A11" s="16" t="s">
        <v>38</v>
      </c>
      <c r="B11" s="3" t="s">
        <v>479</v>
      </c>
      <c r="C11" s="3" t="s">
        <v>481</v>
      </c>
      <c r="D11" s="3" t="s">
        <v>490</v>
      </c>
      <c r="E11" s="3" t="s">
        <v>493</v>
      </c>
      <c r="F11" s="3" t="s">
        <v>493</v>
      </c>
      <c r="G11" s="3" t="s">
        <v>493</v>
      </c>
      <c r="H11" s="3" t="s">
        <v>479</v>
      </c>
      <c r="I11" s="3" t="s">
        <v>499</v>
      </c>
      <c r="J11" s="3" t="s">
        <v>479</v>
      </c>
      <c r="K11" s="3" t="s">
        <v>502</v>
      </c>
      <c r="L11" s="3" t="s">
        <v>479</v>
      </c>
      <c r="M11" s="3" t="s">
        <v>493</v>
      </c>
      <c r="N11" s="3" t="s">
        <v>493</v>
      </c>
      <c r="O11" s="3" t="s">
        <v>493</v>
      </c>
      <c r="P11" s="3" t="s">
        <v>479</v>
      </c>
      <c r="Q11" s="3" t="s">
        <v>482</v>
      </c>
      <c r="R11" s="3" t="s">
        <v>493</v>
      </c>
      <c r="S11" s="3" t="s">
        <v>479</v>
      </c>
      <c r="T11" s="3" t="s">
        <v>479</v>
      </c>
      <c r="U11" s="3" t="s">
        <v>517</v>
      </c>
      <c r="V11" s="3" t="s">
        <v>522</v>
      </c>
      <c r="W11" s="3" t="s">
        <v>493</v>
      </c>
      <c r="X11" s="3" t="s">
        <v>493</v>
      </c>
      <c r="Y11" s="3" t="s">
        <v>479</v>
      </c>
      <c r="Z11" s="3" t="s">
        <v>527</v>
      </c>
      <c r="AA11" s="3" t="s">
        <v>479</v>
      </c>
      <c r="AB11" s="3" t="s">
        <v>493</v>
      </c>
      <c r="AC11" s="3" t="s">
        <v>479</v>
      </c>
      <c r="AD11" s="3" t="s">
        <v>493</v>
      </c>
    </row>
    <row r="12" spans="1:30" s="3" customFormat="1" x14ac:dyDescent="0.2">
      <c r="A12" s="17"/>
      <c r="C12" s="3" t="s">
        <v>482</v>
      </c>
      <c r="D12" s="3" t="s">
        <v>491</v>
      </c>
      <c r="E12" s="3" t="s">
        <v>494</v>
      </c>
      <c r="F12" s="3" t="s">
        <v>494</v>
      </c>
      <c r="G12" s="3" t="s">
        <v>494</v>
      </c>
      <c r="I12" s="3" t="s">
        <v>500</v>
      </c>
      <c r="K12" s="3" t="s">
        <v>503</v>
      </c>
      <c r="M12" s="3" t="s">
        <v>494</v>
      </c>
      <c r="N12" s="3" t="s">
        <v>494</v>
      </c>
      <c r="O12" s="3" t="s">
        <v>494</v>
      </c>
      <c r="Q12" s="3" t="s">
        <v>483</v>
      </c>
      <c r="R12" s="3" t="s">
        <v>494</v>
      </c>
      <c r="U12" s="3" t="s">
        <v>485</v>
      </c>
      <c r="V12" s="3" t="s">
        <v>64</v>
      </c>
      <c r="W12" s="3" t="s">
        <v>494</v>
      </c>
      <c r="X12" s="3" t="s">
        <v>494</v>
      </c>
      <c r="Z12" s="3" t="s">
        <v>487</v>
      </c>
      <c r="AB12" s="3" t="s">
        <v>494</v>
      </c>
      <c r="AD12" s="3" t="s">
        <v>494</v>
      </c>
    </row>
    <row r="13" spans="1:30" s="3" customFormat="1" x14ac:dyDescent="0.2">
      <c r="A13" s="17"/>
      <c r="C13" s="3" t="s">
        <v>483</v>
      </c>
      <c r="I13" s="3" t="s">
        <v>487</v>
      </c>
      <c r="K13" s="3" t="s">
        <v>504</v>
      </c>
      <c r="Q13" s="3" t="s">
        <v>484</v>
      </c>
      <c r="U13" s="3" t="s">
        <v>518</v>
      </c>
      <c r="Z13" s="3" t="s">
        <v>528</v>
      </c>
    </row>
    <row r="14" spans="1:30" s="3" customFormat="1" x14ac:dyDescent="0.2">
      <c r="A14" s="17"/>
      <c r="C14" s="3" t="s">
        <v>484</v>
      </c>
      <c r="K14" s="3" t="s">
        <v>505</v>
      </c>
      <c r="Q14" s="3" t="s">
        <v>485</v>
      </c>
      <c r="U14" s="3" t="s">
        <v>488</v>
      </c>
      <c r="Z14" s="3" t="s">
        <v>529</v>
      </c>
    </row>
    <row r="15" spans="1:30" s="3" customFormat="1" x14ac:dyDescent="0.2">
      <c r="A15" s="17"/>
      <c r="C15" s="3" t="s">
        <v>485</v>
      </c>
      <c r="K15" s="3" t="s">
        <v>506</v>
      </c>
      <c r="Q15" s="3" t="s">
        <v>486</v>
      </c>
      <c r="U15" s="3" t="s">
        <v>519</v>
      </c>
    </row>
    <row r="16" spans="1:30" s="3" customFormat="1" x14ac:dyDescent="0.2">
      <c r="A16" s="17"/>
      <c r="C16" s="3" t="s">
        <v>486</v>
      </c>
      <c r="K16" s="3" t="s">
        <v>507</v>
      </c>
      <c r="Q16" s="3" t="s">
        <v>511</v>
      </c>
      <c r="U16" s="3" t="s">
        <v>520</v>
      </c>
    </row>
    <row r="17" spans="1:17" s="3" customFormat="1" x14ac:dyDescent="0.2">
      <c r="A17" s="17"/>
      <c r="C17" s="3" t="s">
        <v>487</v>
      </c>
      <c r="Q17" s="3" t="s">
        <v>507</v>
      </c>
    </row>
    <row r="18" spans="1:17" s="3" customFormat="1" x14ac:dyDescent="0.2">
      <c r="A18" s="17"/>
      <c r="C18" s="3" t="s">
        <v>488</v>
      </c>
      <c r="Q18" s="3" t="s">
        <v>512</v>
      </c>
    </row>
    <row r="19" spans="1:17" s="3" customFormat="1" x14ac:dyDescent="0.2">
      <c r="A19" s="17"/>
      <c r="C19" s="3" t="s">
        <v>489</v>
      </c>
      <c r="Q19" s="3" t="s">
        <v>488</v>
      </c>
    </row>
    <row r="20" spans="1:17" s="3" customFormat="1" x14ac:dyDescent="0.2">
      <c r="A20" s="17"/>
    </row>
    <row r="21" spans="1:17" s="3" customFormat="1" x14ac:dyDescent="0.2">
      <c r="A21" s="17"/>
    </row>
    <row r="22" spans="1:17" s="3" customFormat="1" x14ac:dyDescent="0.2">
      <c r="A22" s="17"/>
    </row>
    <row r="23" spans="1:17" s="3" customFormat="1" x14ac:dyDescent="0.2">
      <c r="A23" s="17"/>
    </row>
    <row r="24" spans="1:17" s="3" customFormat="1" x14ac:dyDescent="0.2">
      <c r="A24" s="17"/>
    </row>
    <row r="25" spans="1:17" s="3" customFormat="1" x14ac:dyDescent="0.2">
      <c r="A25" s="17"/>
    </row>
    <row r="26" spans="1:17" s="3" customFormat="1" x14ac:dyDescent="0.2">
      <c r="A26" s="17"/>
    </row>
    <row r="27" spans="1:17" s="3" customFormat="1" x14ac:dyDescent="0.2">
      <c r="A27" s="17"/>
    </row>
    <row r="28" spans="1:17" s="3" customFormat="1" x14ac:dyDescent="0.2">
      <c r="A28" s="17"/>
    </row>
    <row r="29" spans="1:17" s="3" customFormat="1" x14ac:dyDescent="0.2">
      <c r="A29" s="17"/>
    </row>
    <row r="30" spans="1:17" s="3" customFormat="1" x14ac:dyDescent="0.2">
      <c r="A30" s="17"/>
    </row>
    <row r="31" spans="1:17" s="3" customFormat="1" x14ac:dyDescent="0.2">
      <c r="A31" s="17"/>
    </row>
    <row r="32" spans="1:17"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gzl+a+qCUHuLDjlxFRDom4aolefbMU/G1pNK7xb78kgHuoZSPgFHFJirpepsxzPrCQZjBHBdUuf0kbu46R4dfw==" saltValue="ZraSymY5ed3rgx6CwNfP4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3A35-DD02-4444-B381-135AB4E7737E}">
  <sheetPr codeName="Sheet3"/>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545</v>
      </c>
      <c r="B1" s="57"/>
      <c r="C1" s="57"/>
      <c r="D1" s="57"/>
      <c r="E1" s="57"/>
      <c r="F1" s="57"/>
      <c r="G1" s="57"/>
    </row>
    <row r="2" spans="1:8" ht="14.25" customHeight="1" x14ac:dyDescent="0.2">
      <c r="A2" s="57" t="s">
        <v>543</v>
      </c>
      <c r="B2" s="57"/>
      <c r="C2" s="57"/>
      <c r="D2" s="57"/>
      <c r="E2" s="57"/>
      <c r="F2" s="57"/>
      <c r="G2" s="57"/>
    </row>
    <row r="4" spans="1:8" ht="51" customHeight="1" x14ac:dyDescent="0.2">
      <c r="A4" s="9" t="s">
        <v>12</v>
      </c>
      <c r="B4" s="9" t="s">
        <v>477</v>
      </c>
      <c r="C4" s="9" t="s">
        <v>539</v>
      </c>
      <c r="D4" s="9" t="s">
        <v>497</v>
      </c>
      <c r="E4" s="9" t="s">
        <v>508</v>
      </c>
      <c r="F4" s="9" t="s">
        <v>540</v>
      </c>
      <c r="G4" s="9" t="s">
        <v>509</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SvNYyY0E4u8a5+hhPvyTVU4sf0jI9iYS6EhErcffoT5Arimoc3iKoDmx5ejPgbfm8/1kRRxFkhfEL3PZLfZQIw==" saltValue="MZ93SqnfYPTpwqKc6Mn8zw==" spinCount="100000" sheet="1" objects="1" scenarios="1" formatRows="0" insertRows="0" deleteRows="0"/>
  <mergeCells count="3">
    <mergeCell ref="A15:G15"/>
    <mergeCell ref="A1:G1"/>
    <mergeCell ref="A2:G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D5:D14">
    <cfRule type="expression" dxfId="12" priority="4">
      <formula>LEN(D5)&gt;14</formula>
    </cfRule>
  </conditionalFormatting>
  <dataValidations count="3">
    <dataValidation type="list" allowBlank="1" showErrorMessage="1" error="The selection is not valid" prompt="Select from the dropdown list" sqref="A5:A14" xr:uid="{DAA6BB65-535F-402E-B7EF-66DD7F4E911E}">
      <formula1>OFFSET(UnitListStart,1,0,UnitListCount,1)</formula1>
    </dataValidation>
    <dataValidation type="textLength" operator="lessThanOrEqual" allowBlank="1" showErrorMessage="1" error="The response must be 15 characters or less" prompt="Enter the SOP Index No." sqref="B5:B14" xr:uid="{31C6AAEC-09F4-45D7-BE80-2D7DC93E3D95}">
      <formula1>15</formula1>
    </dataValidation>
    <dataValidation type="textLength" operator="lessThanOrEqual" allowBlank="1" showErrorMessage="1" error="The response must be 14 characters or less" prompt="Enter the Control Device ID No." sqref="D5:D14" xr:uid="{11ED71EC-6A24-465F-B8A3-BDAC554E9E59}">
      <formula1>14</formula1>
    </dataValidation>
  </dataValidations>
  <hyperlinks>
    <hyperlink ref="A15" location="'Table of Contents'!A1" display="Go to the Table of Contents" xr:uid="{0E10EADB-11EA-4090-A47E-5142056D5787}"/>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2E1CC7E7-2CE6-48B9-9144-4C5E4B6D8D50}">
            <xm:f>AND(C5&lt;&gt;"",COUNTIF(OFFSET(Picklist_UAcodes!K$10,1,0,Picklist_UAcodes!K$4,1),C5)=0)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ACFA078-7B91-4A5A-AB0B-193DBFE67598}">
          <x14:formula1>
            <xm:f>OFFSET(Picklist_UAcodes!K$10,1,0,Picklist_UAcodes!K$4,1)</xm:f>
          </x14:formula1>
          <xm:sqref>C5:C14 E5:G14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4DDFC-9A2D-4443-AD9F-9542CFCC6452}">
  <sheetPr codeName="Sheet9"/>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7" t="s">
        <v>546</v>
      </c>
      <c r="B1" s="57"/>
      <c r="C1" s="57"/>
      <c r="D1" s="57"/>
      <c r="E1" s="57"/>
    </row>
    <row r="2" spans="1:6" ht="14.25" customHeight="1" x14ac:dyDescent="0.2">
      <c r="A2" s="57" t="s">
        <v>547</v>
      </c>
      <c r="B2" s="57"/>
      <c r="C2" s="57"/>
      <c r="D2" s="57"/>
      <c r="E2" s="57"/>
    </row>
    <row r="4" spans="1:6" ht="51" customHeight="1" x14ac:dyDescent="0.2">
      <c r="A4" s="9" t="s">
        <v>12</v>
      </c>
      <c r="B4" s="9" t="s">
        <v>477</v>
      </c>
      <c r="C4" s="9" t="s">
        <v>480</v>
      </c>
      <c r="D4" s="9" t="s">
        <v>513</v>
      </c>
      <c r="E4" s="9" t="s">
        <v>514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6" t="s">
        <v>44</v>
      </c>
      <c r="B15" s="56"/>
      <c r="C15" s="56"/>
      <c r="D15" s="56"/>
      <c r="E15" s="56"/>
    </row>
  </sheetData>
  <sheetProtection algorithmName="SHA-512" hashValue="5sxPAUqgQ0y3CKOdjVW5kBpMsHa+SsjKtjYz5oJ/uNbq6iOn/0otsJ7GfxWXJkPPutyfGqlDoqGzLg7CcOtVgQ==" saltValue="yfJbNuZU3KMmNLNK4CdhlA==" spinCount="100000" sheet="1" objects="1" scenarios="1" formatRows="0" insertRows="0" deleteRows="0"/>
  <mergeCells count="3">
    <mergeCell ref="A15:E15"/>
    <mergeCell ref="A1:E1"/>
    <mergeCell ref="A2:E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E5:E14">
    <cfRule type="expression" dxfId="8" priority="4">
      <formula>LEN(E5)&gt;10</formula>
    </cfRule>
  </conditionalFormatting>
  <dataValidations count="3">
    <dataValidation type="list" allowBlank="1" showErrorMessage="1" error="The selection is not valid" prompt="Select from the dropdown list" sqref="A5:A14" xr:uid="{3170B946-1B4E-46F5-A08E-A32EB5B6D878}">
      <formula1>OFFSET(UnitListStart,1,0,UnitListCount,1)</formula1>
    </dataValidation>
    <dataValidation type="textLength" operator="lessThanOrEqual" allowBlank="1" showErrorMessage="1" error="The response must be 15 characters or less" prompt="Enter the SOP Index No." sqref="B5:B14" xr:uid="{C97D9834-642E-4304-B369-EC31A5C4E39D}">
      <formula1>15</formula1>
    </dataValidation>
    <dataValidation type="textLength" operator="lessThanOrEqual" allowBlank="1" showErrorMessage="1" error="The response must be 10 characters or less" prompt="Enter the AEL ID No." sqref="E5:E14" xr:uid="{39826D29-C50C-4FDB-AE90-65E9E251DF75}">
      <formula1>10</formula1>
    </dataValidation>
  </dataValidations>
  <hyperlinks>
    <hyperlink ref="A15" location="'Table of Contents'!A1" display="Go to the Table of Contents" xr:uid="{D596118D-4503-405B-B48A-949654EAD029}"/>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343EC58F-4FDB-4010-9F09-06E247974B22}">
            <xm:f>AND(C5&lt;&gt;"",COUNTIF(OFFSET(Picklist_UAcodes!Q$10,1,0,Picklist_UAcodes!Q$4,1),C5)=0)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BB18CF8-B639-40C0-A30E-0F5379D945CA}">
          <x14:formula1>
            <xm:f>OFFSET(Picklist_UAcodes!Q$10,1,0,Picklist_UAcodes!Q$4,1)</xm:f>
          </x14:formula1>
          <xm:sqref>C5:D14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0582A-56F2-4233-AC79-E44309759544}">
  <sheetPr codeName="Sheet10"/>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549</v>
      </c>
      <c r="B1" s="57"/>
      <c r="C1" s="57"/>
      <c r="D1" s="57"/>
      <c r="E1" s="57"/>
      <c r="F1" s="57"/>
    </row>
    <row r="2" spans="1:7" ht="28.5" customHeight="1" x14ac:dyDescent="0.2">
      <c r="A2" s="57" t="s">
        <v>550</v>
      </c>
      <c r="B2" s="57"/>
      <c r="C2" s="57"/>
      <c r="D2" s="57"/>
      <c r="E2" s="57"/>
      <c r="F2" s="57"/>
    </row>
    <row r="4" spans="1:7" ht="51" customHeight="1" x14ac:dyDescent="0.2">
      <c r="A4" s="9" t="s">
        <v>12</v>
      </c>
      <c r="B4" s="9" t="s">
        <v>477</v>
      </c>
      <c r="C4" s="9" t="s">
        <v>516</v>
      </c>
      <c r="D4" s="9" t="s">
        <v>521</v>
      </c>
      <c r="E4" s="9" t="s">
        <v>523</v>
      </c>
      <c r="F4" s="9" t="s">
        <v>555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44</v>
      </c>
      <c r="B15" s="56"/>
      <c r="C15" s="56"/>
      <c r="D15" s="56"/>
      <c r="E15" s="56"/>
      <c r="F15" s="56"/>
    </row>
  </sheetData>
  <sheetProtection algorithmName="SHA-512" hashValue="xQde+3e0Z8Q7iwICddQNQspuanHLjScdD9mrJaEJ6bqrqxPNv/udzcnAzu7yDSO8PfEgyWQ7NEAlIGLOruC0RA==" saltValue="xdpttN5PM3IHF2aYo3pkXQ==" spinCount="100000" sheet="1" objects="1" scenarios="1" formatRows="0" insertRows="0" deleteRows="0"/>
  <mergeCells count="3">
    <mergeCell ref="A15:F15"/>
    <mergeCell ref="A1:F1"/>
    <mergeCell ref="A2:F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dataValidations count="2">
    <dataValidation type="list" allowBlank="1" showErrorMessage="1" error="The selection is not valid" prompt="Select from the dropdown list" sqref="A5:A14" xr:uid="{83A5AAA2-E9E7-4A26-92E9-CA3B8D0DB14E}">
      <formula1>OFFSET(UnitListStart,1,0,UnitListCount,1)</formula1>
    </dataValidation>
    <dataValidation type="textLength" operator="lessThanOrEqual" allowBlank="1" showErrorMessage="1" error="The response must be 15 characters or less" prompt="Enter the SOP Index No." sqref="B5:B14" xr:uid="{8266A72A-4D09-4189-A37F-D3F312D84179}">
      <formula1>15</formula1>
    </dataValidation>
  </dataValidations>
  <hyperlinks>
    <hyperlink ref="A15" location="'Table of Contents'!A1" display="Go to the Table of Contents" xr:uid="{50BE54BD-9CC6-4B3B-9020-37523467A8A1}"/>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7DF0D984-10DB-4829-A50C-FF766F51A23C}">
            <xm:f>AND(C5&lt;&gt;"",COUNTIF(OFFSET(Picklist_UAcodes!U$10,1,0,Picklist_UAcodes!U$4,1),C5)=0)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BC8749D-50E5-4999-B80C-C56AE1C21E75}">
          <x14:formula1>
            <xm:f>OFFSET(Picklist_UAcodes!U$10,1,0,Picklist_UAcodes!U$4,1)</xm:f>
          </x14:formula1>
          <xm:sqref>C5:F14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FCD8-DB33-4A42-BF40-534F9F64885C}">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552</v>
      </c>
      <c r="B1" s="57"/>
      <c r="C1" s="57"/>
      <c r="D1" s="57"/>
      <c r="E1" s="57"/>
      <c r="F1" s="57"/>
      <c r="G1" s="57"/>
    </row>
    <row r="2" spans="1:8" ht="28.5" customHeight="1" x14ac:dyDescent="0.2">
      <c r="A2" s="57" t="s">
        <v>550</v>
      </c>
      <c r="B2" s="57"/>
      <c r="C2" s="57"/>
      <c r="D2" s="57"/>
      <c r="E2" s="57"/>
      <c r="F2" s="57"/>
      <c r="G2" s="57"/>
    </row>
    <row r="4" spans="1:8" ht="51" customHeight="1" x14ac:dyDescent="0.2">
      <c r="A4" s="9" t="s">
        <v>12</v>
      </c>
      <c r="B4" s="9" t="s">
        <v>477</v>
      </c>
      <c r="C4" s="9" t="s">
        <v>526</v>
      </c>
      <c r="D4" s="9" t="s">
        <v>497</v>
      </c>
      <c r="E4" s="9" t="s">
        <v>530</v>
      </c>
      <c r="F4" s="9" t="s">
        <v>541</v>
      </c>
      <c r="G4" s="9" t="s">
        <v>531</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Fz+nHl5JkRwuKn2jYyBwL1xdaw/T+hkAvm8WWL4M1B3WZy6FzIFgm6ENsgHI8i23dQfGqU84gjig6xBU8fCw1A==" saltValue="PPe+NW87bvEMCOZbXDitvg==" spinCount="100000" sheet="1" objects="1" scenarios="1" formatRows="0" insertRows="0" deleteRows="0"/>
  <mergeCells count="3">
    <mergeCell ref="A15:G15"/>
    <mergeCell ref="A1:G1"/>
    <mergeCell ref="A2:G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D5:D14">
    <cfRule type="expression" dxfId="1" priority="4">
      <formula>LEN(D5)&gt;14</formula>
    </cfRule>
  </conditionalFormatting>
  <conditionalFormatting sqref="F5:F14">
    <cfRule type="expression" dxfId="0" priority="5">
      <formula>LEN(F5)&gt;10</formula>
    </cfRule>
  </conditionalFormatting>
  <dataValidations count="4">
    <dataValidation type="list" allowBlank="1" showErrorMessage="1" error="The selection is not valid" prompt="Select from the dropdown list" sqref="A5:A14" xr:uid="{465A3E07-A1FC-4237-BF57-F6DA95BD70A8}">
      <formula1>OFFSET(UnitListStart,1,0,UnitListCount,1)</formula1>
    </dataValidation>
    <dataValidation type="textLength" operator="lessThanOrEqual" allowBlank="1" showErrorMessage="1" error="The response must be 15 characters or less" prompt="Enter the SOP Index No." sqref="B5:B14" xr:uid="{F06C8514-72FA-43BA-8D4D-2D25890407CC}">
      <formula1>15</formula1>
    </dataValidation>
    <dataValidation type="textLength" operator="lessThanOrEqual" allowBlank="1" showErrorMessage="1" error="The response must be 14 characters or less" prompt="Enter the Control Device ID No." sqref="D5:D14" xr:uid="{3385E267-AD62-4C59-BB63-BA4AFDE00FD4}">
      <formula1>14</formula1>
    </dataValidation>
    <dataValidation type="textLength" operator="lessThanOrEqual" allowBlank="1" showErrorMessage="1" error="The response must be 10 characters or less" prompt="Enter the Alternative ID No." sqref="F5:F14" xr:uid="{8C979E72-AC59-4772-B411-F34D71E2467E}">
      <formula1>10</formula1>
    </dataValidation>
  </dataValidations>
  <hyperlinks>
    <hyperlink ref="A15" location="'Table of Contents'!A1" display="Go to the Table of Contents" xr:uid="{49BFD88F-DA25-4450-9CBB-2A230633D0F7}"/>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7C5FB0F5-C27C-4AA6-9F7C-FFDEC7D82845}">
            <xm:f>AND(C5&lt;&gt;"",COUNTIF(OFFSET(Picklist_UAcodes!Z$10,1,0,Picklist_UAcodes!Z$4,1),C5)=0)</xm:f>
            <x14:dxf>
              <font>
                <b/>
                <i val="0"/>
              </font>
              <fill>
                <patternFill>
                  <bgColor rgb="FFEBB8B7"/>
                </patternFill>
              </fill>
            </x14:dxf>
          </x14:cfRule>
          <xm:sqref>C5:C14 E5:E14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99331FA-AEA6-4147-AFA8-5C63A6C52C0B}">
          <x14:formula1>
            <xm:f>OFFSET(Picklist_UAcodes!Z$10,1,0,Picklist_UAcodes!Z$4,1)</xm:f>
          </x14:formula1>
          <xm:sqref>C5:C14 G5:G14 E5:E14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558</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eWxkBSB4iFyRbWXyyQKeK/Xh1FmB7yRQPvXrSn7zbI265yhZAL4Hq+256JKJCaqw7Kzwl1IGoSLYK8yJLFpA==" saltValue="hL26NaJoX+F/FFas8D2zq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XLdP5mnq4eLRF9XrKfJEcZRbbUWmEniS4Fd/BVCZvgxdQMmpKNNYIHn7P9N8Vbtwgoh+YuOba2bX5eVToPiDpw==" saltValue="kRWaiZBkL1HbG19I+Hfi+Q==" spinCount="100000" sheet="1" objects="1" scenarios="1" formatRows="0" insertRows="0" deleteRows="0"/>
  <mergeCells count="3">
    <mergeCell ref="A15:M15"/>
    <mergeCell ref="A1:M1"/>
    <mergeCell ref="A2:M2"/>
  </mergeCells>
  <phoneticPr fontId="1" type="noConversion"/>
  <conditionalFormatting sqref="A5:A14">
    <cfRule type="expression" dxfId="3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41B8-5D18-40B2-9A9B-0E9591A0B0FF}">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559</v>
      </c>
    </row>
    <row r="7" spans="1:2" ht="18" customHeight="1" x14ac:dyDescent="0.2">
      <c r="A7" s="39" t="s">
        <v>102</v>
      </c>
    </row>
    <row r="8" spans="1:2" s="43" customFormat="1" ht="15" customHeight="1" x14ac:dyDescent="0.2">
      <c r="A8" s="41" t="s">
        <v>10</v>
      </c>
      <c r="B8" s="42"/>
    </row>
    <row r="9" spans="1:2" ht="117.95" customHeight="1" x14ac:dyDescent="0.2">
      <c r="A9" s="44" t="s">
        <v>560</v>
      </c>
    </row>
    <row r="10" spans="1:2" ht="15" customHeight="1" x14ac:dyDescent="0.2">
      <c r="A10" s="45" t="s">
        <v>11</v>
      </c>
    </row>
    <row r="11" spans="1:2" ht="210" customHeight="1" x14ac:dyDescent="0.2">
      <c r="A11" s="44" t="s">
        <v>561</v>
      </c>
    </row>
    <row r="12" spans="1:2" ht="15" customHeight="1" x14ac:dyDescent="0.2">
      <c r="A12" s="45" t="s">
        <v>92</v>
      </c>
    </row>
    <row r="13" spans="1:2" ht="57.95" customHeight="1" x14ac:dyDescent="0.2">
      <c r="A13" s="44" t="s">
        <v>562</v>
      </c>
    </row>
    <row r="14" spans="1:2" ht="15" customHeight="1" x14ac:dyDescent="0.2">
      <c r="A14" s="45" t="s">
        <v>34</v>
      </c>
    </row>
    <row r="15" spans="1:2" ht="110.1" customHeight="1" x14ac:dyDescent="0.2">
      <c r="A15" s="44" t="s">
        <v>563</v>
      </c>
    </row>
    <row r="16" spans="1:2" ht="15" customHeight="1" x14ac:dyDescent="0.2">
      <c r="A16" s="46" t="s">
        <v>564</v>
      </c>
    </row>
    <row r="17" spans="1:1" ht="204.95" customHeight="1" x14ac:dyDescent="0.2">
      <c r="A17" s="44" t="s">
        <v>565</v>
      </c>
    </row>
    <row r="18" spans="1:1" s="48" customFormat="1" ht="18" customHeight="1" x14ac:dyDescent="0.2">
      <c r="A18" s="47" t="s">
        <v>566</v>
      </c>
    </row>
    <row r="19" spans="1:1" ht="18" customHeight="1" x14ac:dyDescent="0.2">
      <c r="A19" s="44" t="s">
        <v>567</v>
      </c>
    </row>
    <row r="20" spans="1:1" s="50" customFormat="1" ht="18" customHeight="1" x14ac:dyDescent="0.2">
      <c r="A20" s="49" t="s">
        <v>568</v>
      </c>
    </row>
    <row r="21" spans="1:1" ht="18" customHeight="1" x14ac:dyDescent="0.2">
      <c r="A21" s="51" t="s">
        <v>83</v>
      </c>
    </row>
    <row r="22" spans="1:1" ht="18" customHeight="1" x14ac:dyDescent="0.2">
      <c r="A22" s="52" t="s">
        <v>569</v>
      </c>
    </row>
    <row r="23" spans="1:1" s="50" customFormat="1" ht="18" customHeight="1" x14ac:dyDescent="0.2">
      <c r="A23" s="53" t="s">
        <v>570</v>
      </c>
    </row>
    <row r="24" spans="1:1" ht="18" customHeight="1" x14ac:dyDescent="0.2">
      <c r="A24" s="54" t="s">
        <v>571</v>
      </c>
    </row>
    <row r="25" spans="1:1" s="50" customFormat="1" ht="18" customHeight="1" x14ac:dyDescent="0.2">
      <c r="A25" s="53" t="s">
        <v>572</v>
      </c>
    </row>
    <row r="26" spans="1:1" ht="18" customHeight="1" x14ac:dyDescent="0.2">
      <c r="A26" s="54" t="s">
        <v>573</v>
      </c>
    </row>
    <row r="27" spans="1:1" s="50" customFormat="1" ht="18" customHeight="1" x14ac:dyDescent="0.2">
      <c r="A27" s="49" t="s">
        <v>574</v>
      </c>
    </row>
    <row r="28" spans="1:1" x14ac:dyDescent="0.2"/>
  </sheetData>
  <sheetProtection algorithmName="SHA-512" hashValue="orHwRaCgwWCFcU5pXANY8vJgbc94ET4fSnJmYAPfczooHhXZonNraKV/B0CUk+HeUOjz2ihHnjO+7KWaVgUL9Q==" saltValue="ROdpmQA6DdhEQDp5PfgwxQ==" spinCount="100000" sheet="1" objects="1" scenarios="1" formatRows="0" insertRows="0" deleteRows="0"/>
  <hyperlinks>
    <hyperlink ref="A20" r:id="rId1" xr:uid="{BBC356F2-5ED2-46ED-9BF5-9A491B222BDE}"/>
    <hyperlink ref="A8" location="'General Information'!A1" display="General Information" xr:uid="{F0243B64-66D6-4125-82D6-324CD511845A}"/>
    <hyperlink ref="A10" location="'Table of Contents'!A1" display="Table of Contents" xr:uid="{5E8FA583-8E2D-4C92-A8DD-F312FAF75E54}"/>
    <hyperlink ref="A14" location="'OP-REQ2'!A1" display="OP-REQ2" xr:uid="{7A28B200-3093-4E3B-B315-915EA57C1206}"/>
    <hyperlink ref="A12" location="'OP-SUM Table 1'!A1" display="OP-SUM Table 1" xr:uid="{2131E24D-7AAA-43F2-A299-9D54AD02A01D}"/>
    <hyperlink ref="A16" location="'Page 1'!A1" display="Pages begin with Page 1:" xr:uid="{F39E4E77-A50D-4D09-B5CC-5F8EE55757C6}"/>
    <hyperlink ref="A18" r:id="rId2" xr:uid="{E7D54F04-527E-4FBC-8DD7-FE2C349D3366}"/>
    <hyperlink ref="A27" r:id="rId3" xr:uid="{9E9376BE-1C4B-4893-82F9-DE2605D2D6CC}"/>
    <hyperlink ref="A25" r:id="rId4" xr:uid="{C660F261-4410-4220-B356-9309487364BF}"/>
    <hyperlink ref="A23" r:id="rId5" xr:uid="{0B11DA1C-4C1F-454B-9B3E-A8EE523AABF2}"/>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537</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556</v>
      </c>
    </row>
    <row r="20" spans="1:2" ht="18" customHeight="1" x14ac:dyDescent="0.2">
      <c r="A20" s="2" t="s">
        <v>79</v>
      </c>
      <c r="B20" s="13" t="s">
        <v>553</v>
      </c>
    </row>
    <row r="21" spans="1:2" ht="18" customHeight="1" x14ac:dyDescent="0.2">
      <c r="A21" s="2" t="s">
        <v>90</v>
      </c>
      <c r="B21" s="13" t="s">
        <v>554</v>
      </c>
    </row>
    <row r="22" spans="1:2" ht="18" customHeight="1" x14ac:dyDescent="0.2">
      <c r="A22" s="2" t="s">
        <v>91</v>
      </c>
      <c r="B22" s="13" t="s">
        <v>557</v>
      </c>
    </row>
    <row r="23" spans="1:2" ht="35.1" customHeight="1" x14ac:dyDescent="0.2">
      <c r="A23" s="2"/>
      <c r="B23" s="13" t="s">
        <v>81</v>
      </c>
    </row>
    <row r="24" spans="1:2" ht="15" customHeight="1" x14ac:dyDescent="0.2"/>
  </sheetData>
  <sheetProtection algorithmName="SHA-512" hashValue="yHS0wNKprWvW3xpKNsfExGGxfkMlNInyUgnyUx3yI5Vifvy8E3wDiVI8hRHb3biNErounE+UBTK3UPrWBYL6Dg==" saltValue="IKN6I7xObkhq62rfQI7L9Q==" spinCount="100000" sheet="1" objects="1" scenarios="1" formatRows="0" insertRows="0" deleteRows="0"/>
  <mergeCells count="6">
    <mergeCell ref="A1:B1"/>
    <mergeCell ref="A2:B2"/>
    <mergeCell ref="A3:B3"/>
    <mergeCell ref="A6:B6"/>
    <mergeCell ref="A4:B4"/>
    <mergeCell ref="A5:B5"/>
  </mergeCells>
  <conditionalFormatting sqref="B13">
    <cfRule type="expression" dxfId="37" priority="1">
      <formula>LEN($B$13)&gt;70</formula>
    </cfRule>
  </conditionalFormatting>
  <conditionalFormatting sqref="B14">
    <cfRule type="expression" dxfId="36" priority="2">
      <formula>AND($B$14&lt;&gt;"",COUNTIF(rg1_Pmt_Type,$B$14)=0)</formula>
    </cfRule>
  </conditionalFormatting>
  <conditionalFormatting sqref="B15">
    <cfRule type="expression" dxfId="35" priority="3">
      <formula>AND($B$15&lt;&gt;"",COUNTIF(rg1_Proj_Type,$B$15)=0)</formula>
    </cfRule>
  </conditionalFormatting>
  <conditionalFormatting sqref="B16">
    <cfRule type="expression" dxfId="3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30" customHeight="1" x14ac:dyDescent="0.2">
      <c r="A6" s="10" t="s">
        <v>41</v>
      </c>
      <c r="B6" s="10" t="s">
        <v>544</v>
      </c>
      <c r="C6" s="8" t="s">
        <v>532</v>
      </c>
      <c r="D6" s="11" t="str">
        <f ca="1">IF(COUNTA(INDIRECT("'" &amp; TOC[[#This Row],[Page]] &amp; "'!$A$4:$C$8"))&gt;3,"Yes","")</f>
        <v/>
      </c>
    </row>
    <row r="7" spans="1:4" ht="30" customHeight="1" x14ac:dyDescent="0.2">
      <c r="A7" s="10" t="s">
        <v>501</v>
      </c>
      <c r="B7" s="10" t="s">
        <v>544</v>
      </c>
      <c r="C7" s="8" t="s">
        <v>533</v>
      </c>
      <c r="D7" s="11" t="str">
        <f ca="1">IF(COUNTA(INDIRECT("'" &amp; TOC[[#This Row],[Page]] &amp; "'!$A$4:$C$8"))&gt;3,"Yes","")</f>
        <v/>
      </c>
    </row>
    <row r="8" spans="1:4" ht="17.100000000000001" customHeight="1" x14ac:dyDescent="0.2">
      <c r="A8" s="10" t="s">
        <v>510</v>
      </c>
      <c r="B8" s="10" t="s">
        <v>548</v>
      </c>
      <c r="C8" s="8" t="s">
        <v>534</v>
      </c>
      <c r="D8" s="11" t="str">
        <f ca="1">IF(COUNTA(INDIRECT("'" &amp; TOC[[#This Row],[Page]] &amp; "'!$A$4:$C$8"))&gt;3,"Yes","")</f>
        <v/>
      </c>
    </row>
    <row r="9" spans="1:4" ht="42.95" customHeight="1" x14ac:dyDescent="0.2">
      <c r="A9" s="10" t="s">
        <v>515</v>
      </c>
      <c r="B9" s="10" t="s">
        <v>551</v>
      </c>
      <c r="C9" s="8" t="s">
        <v>535</v>
      </c>
      <c r="D9" s="11" t="str">
        <f ca="1">IF(COUNTA(INDIRECT("'" &amp; TOC[[#This Row],[Page]] &amp; "'!$A$4:$C$8"))&gt;3,"Yes","")</f>
        <v/>
      </c>
    </row>
    <row r="10" spans="1:4" ht="42.95" customHeight="1" x14ac:dyDescent="0.2">
      <c r="A10" s="10" t="s">
        <v>525</v>
      </c>
      <c r="B10" s="10" t="s">
        <v>551</v>
      </c>
      <c r="C10" s="8" t="s">
        <v>536</v>
      </c>
      <c r="D10" s="11" t="str">
        <f ca="1">IF(COUNTA(INDIRECT("'" &amp; TOC[[#This Row],[Page]] &amp; "'!$A$4:$C$8"))&gt;3,"Yes","")</f>
        <v/>
      </c>
    </row>
    <row r="11" spans="1:4" x14ac:dyDescent="0.2"/>
  </sheetData>
  <sheetProtection algorithmName="SHA-512" hashValue="Q/f7/yF80a0hfClXyI4bIci+BAFFR9l9ENGYKhQOO+m2bG+u4rIwPjZsfafR1YogfDLkIRS930xTADheLKJvdg==" saltValue="R4neRA1NakzmVdr6GhXom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F0E27D4E-ABC7-48C6-87B8-E8D2C1CC1F02}"/>
    <hyperlink ref="C7" location="'Page 2'!A1" display="Page 2" xr:uid="{A75755D2-271F-4DD1-A819-972920F4040A}"/>
    <hyperlink ref="C8" location="'Page 3'!A1" display="Page 3" xr:uid="{F273E054-1AC7-41B0-BF6C-A8814CCAD8DB}"/>
    <hyperlink ref="C9" location="'Page 4'!A1" display="Page 4" xr:uid="{38C72DB1-B185-4AB6-BE7E-AF49B79C5882}"/>
    <hyperlink ref="C10" location="'Page 5'!A1" display="Page 5" xr:uid="{9E9C023E-5911-46BA-915C-1B9C8E378973}"/>
  </hyperlinks>
  <pageMargins left="0.5" right="0.5" top="1.5" bottom="0.5" header="0.5" footer="0.5"/>
  <pageSetup orientation="portrait"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3bxGy9RPfE8eO/MicHp07v7dddlz9UblojNL27iSFc7ns+/yQJE245Dx23QzRzDbjouOHwKz4dObUgYAaTsU0Q==" saltValue="x8x1xPWOHfz7qyprnIw+RQ==" spinCount="100000" sheet="1" objects="1" scenarios="1" formatRows="0" insertRows="0" deleteRows="0"/>
  <mergeCells count="3">
    <mergeCell ref="A20:K20"/>
    <mergeCell ref="A1:K1"/>
    <mergeCell ref="A2:K2"/>
  </mergeCells>
  <phoneticPr fontId="1" type="noConversion"/>
  <conditionalFormatting sqref="B5:B19">
    <cfRule type="expression" dxfId="32" priority="2">
      <formula>AND($B5&lt;&gt;"",ISNUMBER($B5)=FALSE)</formula>
    </cfRule>
  </conditionalFormatting>
  <conditionalFormatting sqref="C5:D19">
    <cfRule type="expression" dxfId="31" priority="3">
      <formula>LEN(C5)&gt;14</formula>
    </cfRule>
  </conditionalFormatting>
  <conditionalFormatting sqref="E5:E19">
    <cfRule type="expression" dxfId="30" priority="4">
      <formula>LEN($E5)&gt;50</formula>
    </cfRule>
  </conditionalFormatting>
  <conditionalFormatting sqref="I5:I19">
    <cfRule type="expression" dxfId="29" priority="5">
      <formula>LEN($I5)&gt;25</formula>
    </cfRule>
  </conditionalFormatting>
  <conditionalFormatting sqref="J5:J19">
    <cfRule type="expression" dxfId="28" priority="6">
      <formula>LEN($J5)&gt;8</formula>
    </cfRule>
  </conditionalFormatting>
  <conditionalFormatting sqref="K5:K19">
    <cfRule type="expression" dxfId="2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Roman,bold"&amp;11Kraft, Soda, Sulfite, and Stand-Alone Semichemical Pulp Mill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VvjFTJv+0yzcshSV5W5lB8O57QOLD0fCQL+6LGeqwZITgz72EvPHqwcROUDGyCyX4Fb824x/yOmqC9HUZ7w/Pw==" saltValue="MX20vo8HLFLz0mKd5tfolA==" spinCount="100000" sheet="1" objects="1" scenarios="1" formatRows="0" insertRows="0" deleteRows="0"/>
  <mergeCells count="2">
    <mergeCell ref="A1:F1"/>
    <mergeCell ref="A20:F20"/>
  </mergeCells>
  <phoneticPr fontId="1" type="noConversion"/>
  <conditionalFormatting sqref="B5:B19">
    <cfRule type="expression" dxfId="25" priority="2">
      <formula>AND($B5&lt;&gt;"",ISNUMBER($B5)=FALSE)</formula>
    </cfRule>
  </conditionalFormatting>
  <conditionalFormatting sqref="C5:C19">
    <cfRule type="expression" dxfId="24" priority="4">
      <formula>AND($C5&lt;&gt;"",COUNTIF(OFFSET(UnitListStart,1,0,UnitListCount,1),$C5)=0)</formula>
    </cfRule>
  </conditionalFormatting>
  <conditionalFormatting sqref="D5:D19">
    <cfRule type="expression" dxfId="23" priority="5">
      <formula>LEN($D5)&gt;50</formula>
    </cfRule>
  </conditionalFormatting>
  <conditionalFormatting sqref="E5:E19">
    <cfRule type="expression" dxfId="21" priority="8">
      <formula>LEN($E5)&gt;36</formula>
    </cfRule>
  </conditionalFormatting>
  <conditionalFormatting sqref="F5:F19">
    <cfRule type="expression" dxfId="2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Roman,bold"&amp;11Kraft, Soda, Sulfite, and Stand-Alone Semichemical Pulp Mill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FEDA4-601A-4DCF-9965-EED3D7E71A00}">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542</v>
      </c>
      <c r="B1" s="57"/>
      <c r="C1" s="57"/>
      <c r="D1" s="57"/>
      <c r="E1" s="57"/>
      <c r="F1" s="57"/>
      <c r="G1" s="57"/>
      <c r="H1" s="57"/>
      <c r="I1" s="57"/>
    </row>
    <row r="2" spans="1:10" ht="14.25" customHeight="1" x14ac:dyDescent="0.2">
      <c r="A2" s="57" t="s">
        <v>543</v>
      </c>
      <c r="B2" s="57"/>
      <c r="C2" s="57"/>
      <c r="D2" s="57"/>
      <c r="E2" s="57"/>
      <c r="F2" s="57"/>
      <c r="G2" s="57"/>
      <c r="H2" s="57"/>
      <c r="I2" s="57"/>
    </row>
    <row r="4" spans="1:10" ht="51" customHeight="1" x14ac:dyDescent="0.2">
      <c r="A4" s="9" t="s">
        <v>12</v>
      </c>
      <c r="B4" s="9" t="s">
        <v>477</v>
      </c>
      <c r="C4" s="9" t="s">
        <v>480</v>
      </c>
      <c r="D4" s="9" t="s">
        <v>538</v>
      </c>
      <c r="E4" s="9" t="s">
        <v>492</v>
      </c>
      <c r="F4" s="9" t="s">
        <v>495</v>
      </c>
      <c r="G4" s="9" t="s">
        <v>496</v>
      </c>
      <c r="H4" s="9" t="s">
        <v>497</v>
      </c>
      <c r="I4" s="9" t="s">
        <v>498</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Wb2sVtWtz2q4tSBC1l44f7dAMZnWWV4eT7Zoi/CjpyoVHNUSW6rBcPHTIJ0LkINzq1qOveHC01efDwkf4dzlgQ==" saltValue="2/1ZdDMJ39ZO2S7nzsp/tg==" spinCount="100000" sheet="1" objects="1" scenarios="1" formatRows="0" insertRows="0" deleteRows="0"/>
  <mergeCells count="3">
    <mergeCell ref="A15:I15"/>
    <mergeCell ref="A1:I1"/>
    <mergeCell ref="A2:I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conditionalFormatting sqref="H5:H14">
    <cfRule type="expression" dxfId="16" priority="4">
      <formula>LEN(H5)&gt;14</formula>
    </cfRule>
  </conditionalFormatting>
  <dataValidations count="3">
    <dataValidation type="list" allowBlank="1" showErrorMessage="1" error="The selection is not valid" prompt="Select from the dropdown list" sqref="A5:A14" xr:uid="{E394338E-D0D3-4E05-ABEB-60B885BD52A4}">
      <formula1>OFFSET(UnitListStart,1,0,UnitListCount,1)</formula1>
    </dataValidation>
    <dataValidation type="textLength" operator="lessThanOrEqual" allowBlank="1" showErrorMessage="1" error="The response must be 15 characters or less" prompt="Enter the SOP Index No." sqref="B5:B14" xr:uid="{454790EC-F9DF-416A-A644-CF40F0B66361}">
      <formula1>15</formula1>
    </dataValidation>
    <dataValidation type="textLength" operator="lessThanOrEqual" allowBlank="1" showErrorMessage="1" error="The response must be 14 characters or less" prompt="Enter the Control Device ID No." sqref="H5:H14" xr:uid="{6F3A4DBF-51CE-4C2C-B79D-DC5835DAD0A0}">
      <formula1>14</formula1>
    </dataValidation>
  </dataValidations>
  <hyperlinks>
    <hyperlink ref="A15" location="'Table of Contents'!A1" display="Go to the Table of Contents" xr:uid="{031799C1-8306-4B3C-9ECB-DF143818C60C}"/>
  </hyperlinks>
  <pageMargins left="0.5" right="0.5" top="1.35" bottom="0.5" header="0.5" footer="0.5"/>
  <pageSetup orientation="landscape" r:id="rId1"/>
  <headerFooter>
    <oddHeader>&amp;C&amp;"Times New Roman,bold"&amp;11Kraft, Soda, Sulfite, and Stand-Alone Semichemical Pulp Mill Attributes_x000D_Form OP-UA30_x000D_Federal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F469563F-25DB-456C-B918-196D8ECDDCDF}">
            <xm:f>AND(C5&lt;&gt;"",COUNTIF(OFFSET(Picklist_UAcodes!C$10,1,0,Picklist_UAcodes!C$4,1),C5)=0)</xm:f>
            <x14:dxf>
              <font>
                <b/>
                <i val="0"/>
              </font>
              <fill>
                <patternFill>
                  <bgColor rgb="FFEBB8B7"/>
                </patternFill>
              </fill>
            </x14:dxf>
          </x14:cfRule>
          <xm:sqref>C5:G14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5F9CDCF-AE78-42C0-8018-706D331B8EB0}">
          <x14:formula1>
            <xm:f>OFFSET(Picklist_UAcodes!C$10,1,0,Picklist_UAcodes!C$4,1)</xm:f>
          </x14:formula1>
          <xm:sqref>I5:I14 C5:G14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10079 - OP-UA30 - Kraft, Soda, Sulfite, and Stand-Alone Semichemical Pulp Mill Attributes</dc:title>
  <dc:creator>TCEQ</dc:creator>
  <cp:keywords>UA30 06/02</cp:keywords>
  <cp:lastModifiedBy>Traci Spencer</cp:lastModifiedBy>
  <cp:lastPrinted>2024-05-08T14:58:09Z</cp:lastPrinted>
  <dcterms:created xsi:type="dcterms:W3CDTF">2021-12-07T15:36:18Z</dcterms:created>
  <dcterms:modified xsi:type="dcterms:W3CDTF">2025-06-26T17:51:39Z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UA30</vt:lpwstr>
  </property>
  <property fmtid="{D5CDD505-2E9C-101B-9397-08002B2CF9AE}" pid="3" name="Version Date">
    <vt:lpwstr>7/1/2025</vt:lpwstr>
  </property>
  <property fmtid="{D5CDD505-2E9C-101B-9397-08002B2CF9AE}" pid="4" name="Version Number">
    <vt:lpwstr>1.0</vt:lpwstr>
  </property>
</Properties>
</file>