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2 Docs UA18-34\"/>
    </mc:Choice>
  </mc:AlternateContent>
  <xr:revisionPtr revIDLastSave="0" documentId="13_ncr:1_{876F1FF0-283C-4D95-B821-1001D224810C}" xr6:coauthVersionLast="47" xr6:coauthVersionMax="47" xr10:uidLastSave="{00000000-0000-0000-0000-000000000000}"/>
  <workbookProtection workbookAlgorithmName="SHA-512" workbookHashValue="wFJz/aLk9jY0d7D0//nydL2/rEfFFMK13qmqh/1R9Mxlmx71YTqo19cDwlZFMhQklWTQklTjEDTcdGac7nRmZw==" workbookSaltValue="aJ0hsKiY54N0w+5gXz4QcA=="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27"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 name="Page 6" sheetId="20" r:id="rId14"/>
    <sheet name="Page 7" sheetId="21" r:id="rId15"/>
    <sheet name="Page 8" sheetId="22" r:id="rId16"/>
    <sheet name="Page 9" sheetId="23" r:id="rId17"/>
    <sheet name="Page 10" sheetId="24" r:id="rId18"/>
    <sheet name="Page 11" sheetId="25" r:id="rId19"/>
    <sheet name="Page 12" sheetId="26" r:id="rId20"/>
  </sheets>
  <externalReferences>
    <externalReference r:id="rId21"/>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17">'Page 10'!$1:$4</definedName>
    <definedName name="_xlnm.Print_Titles" localSheetId="18">'Page 11'!$1:$4</definedName>
    <definedName name="_xlnm.Print_Titles" localSheetId="19">'Page 12'!$1:$4</definedName>
    <definedName name="_xlnm.Print_Titles" localSheetId="9">'Page 2'!$1:$4</definedName>
    <definedName name="_xlnm.Print_Titles" localSheetId="10">'Page 3'!$1:$4</definedName>
    <definedName name="_xlnm.Print_Titles" localSheetId="11">'Page 4'!$1:$4</definedName>
    <definedName name="_xlnm.Print_Titles" localSheetId="12">'Page 5'!$1:$4</definedName>
    <definedName name="_xlnm.Print_Titles" localSheetId="13">'Page 6'!$1:$4</definedName>
    <definedName name="_xlnm.Print_Titles" localSheetId="14">'Page 7'!$1:$4</definedName>
    <definedName name="_xlnm.Print_Titles" localSheetId="15">'Page 8'!$1:$4</definedName>
    <definedName name="_xlnm.Print_Titles" localSheetId="16">'Page 9'!$1:$4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D9" i="6"/>
  <c r="D14" i="6"/>
  <c r="D7" i="6"/>
  <c r="D10" i="6"/>
  <c r="D15" i="6"/>
  <c r="D11" i="6"/>
  <c r="D8" i="6"/>
  <c r="D16" i="6"/>
  <c r="D12" i="6"/>
  <c r="D17" i="6"/>
  <c r="D13"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6" i="6"/>
  <c r="D5"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<sst xmlns="http://schemas.openxmlformats.org/spreadsheetml/2006/main" count="1190" uniqueCount="691">
  <si>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</si>
  <si>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</si>
  <si>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</si>
  <si>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</si>
  <si>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</si>
  <si>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</si>
  <si>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</si>
  <si>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</si>
  <si>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</si>
  <si>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</si>
  <si>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</si>
  <si>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</si>
  <si>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</si>
  <si>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</si>
  <si>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</si>
  <si>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</si>
  <si>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</si>
  <si>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</si>
  <si>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</si>
  <si>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</si>
  <si>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</si>
  <si>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</si>
  <si>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</si>
  <si>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</si>
  <si>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</si>
  <si>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</si>
  <si>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</si>
  <si>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</si>
  <si>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</si>
  <si>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</si>
  <si>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</si>
  <si>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</si>
  <si>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</si>
  <si>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</si>
  <si>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</si>
  <si>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</si>
  <si>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</si>
  <si>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</si>
  <si>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</si>
  <si>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</si>
  <si>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</si>
  <si>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</si>
  <si>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</si>
  <si>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</si>
  <si>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</si>
  <si>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</si>
  <si>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</si>
  <si>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</si>
  <si>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</si>
  <si>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</si>
  <si>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</si>
  <si>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</si>
  <si>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</si>
  <si>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</si>
  <si>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</si>
  <si>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</si>
  <si>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</si>
  <si>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</si>
  <si>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</si>
  <si>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</si>
  <si>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</si>
  <si>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</si>
  <si>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</si>
  <si>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</si>
  <si>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</si>
  <si>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</si>
  <si>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</si>
  <si>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</si>
  <si>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</si>
  <si>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</si>
  <si>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</si>
  <si>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</si>
  <si>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</si>
  <si>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</si>
  <si>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</si>
  <si>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</si>
  <si>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</si>
  <si>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</si>
  <si>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</si>
  <si>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</si>
  <si>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</si>
  <si>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</si>
  <si>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</si>
  <si>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</si>
  <si>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</si>
  <si>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</si>
  <si>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</si>
  <si>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</si>
  <si>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</si>
  <si>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</si>
  <si>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</si>
  <si>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</si>
  <si>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</si>
  <si>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</si>
  <si>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</si>
  <si>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</si>
  <si>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</si>
  <si>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</si>
  <si>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</si>
  <si>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</si>
  <si>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</si>
  <si>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</si>
  <si>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</si>
  <si>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</si>
  <si>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</si>
  <si>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</si>
  <si>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</si>
  <si>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</si>
  <si>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</si>
  <si>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</si>
  <si>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</si>
  <si>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</si>
  <si>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</si>
  <si>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</si>
  <si>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</si>
  <si>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</si>
  <si>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</si>
  <si>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</si>
  <si>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</si>
  <si>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</si>
  <si>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</si>
  <si>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</si>
  <si>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</si>
  <si>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</si>
  <si>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</si>
  <si>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</si>
  <si>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</si>
  <si>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</si>
  <si>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</si>
  <si>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</si>
  <si>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</si>
  <si>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</si>
  <si>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</si>
  <si>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</si>
  <si>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</si>
  <si>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</si>
  <si>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</si>
  <si>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</si>
  <si>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</si>
  <si>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</si>
  <si>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</si>
  <si>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</si>
  <si>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</si>
  <si>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</si>
  <si>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</si>
  <si>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</si>
  <si>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</si>
  <si>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</si>
  <si>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</si>
  <si>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</si>
  <si>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</si>
  <si>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</si>
  <si>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</si>
  <si>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</si>
  <si>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</si>
  <si>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</si>
  <si>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</si>
  <si>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</si>
  <si>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</si>
  <si>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</si>
  <si>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</si>
  <si>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</si>
  <si>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</si>
  <si>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</si>
  <si>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</si>
  <si>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</si>
  <si>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</si>
  <si>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</si>
  <si>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</si>
  <si>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</si>
  <si>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</si>
  <si>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</si>
  <si>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</si>
  <si>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</si>
  <si>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</si>
  <si>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</si>
  <si>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</si>
  <si>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</si>
  <si>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</si>
  <si>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</si>
  <si>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</si>
  <si>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</si>
  <si>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</si>
  <si>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</si>
  <si>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</si>
  <si>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</si>
  <si>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</si>
  <si>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</si>
  <si>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</si>
  <si>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</si>
  <si>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</si>
  <si>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</si>
  <si>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</si>
  <si>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</si>
  <si>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</si>
  <si>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</si>
  <si>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</si>
  <si>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</si>
  <si>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</si>
  <si>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</si>
  <si>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</si>
  <si>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</si>
  <si>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</si>
  <si>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</si>
  <si>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</si>
  <si>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</si>
  <si>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</si>
  <si>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</si>
  <si>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</si>
  <si>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</si>
  <si>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</si>
  <si>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</si>
  <si>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</si>
  <si>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</si>
  <si>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</si>
  <si>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</si>
  <si>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</si>
  <si>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</si>
  <si>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</si>
  <si>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</si>
  <si>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</si>
  <si>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</si>
  <si>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</si>
  <si>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</si>
  <si>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</si>
  <si>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</si>
  <si>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</si>
  <si>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</si>
  <si>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</si>
  <si>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</si>
  <si>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</si>
  <si>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</si>
  <si>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</si>
  <si>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</si>
  <si>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</si>
  <si>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</si>
  <si>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</si>
  <si>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</si>
  <si>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</si>
  <si>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</si>
  <si>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</si>
  <si>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</si>
  <si>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</si>
  <si>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</si>
  <si>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</si>
  <si>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</si>
  <si>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</si>
  <si>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</si>
  <si>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</si>
  <si>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</si>
  <si>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</si>
  <si>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</si>
  <si>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</si>
  <si>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</si>
  <si>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</si>
  <si>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</si>
  <si>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</si>
  <si>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</si>
  <si>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</si>
  <si>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</si>
  <si>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</si>
  <si>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</si>
  <si>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</si>
  <si>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</si>
  <si>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</si>
  <si>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</si>
  <si>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</si>
  <si>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</si>
  <si>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</si>
  <si>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</si>
  <si>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</si>
  <si>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</si>
  <si>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</si>
  <si>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</si>
  <si>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</si>
  <si>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</si>
  <si>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</si>
  <si>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</si>
  <si>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</si>
  <si>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</si>
  <si>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</si>
  <si>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</si>
  <si>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</si>
  <si>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</si>
  <si>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</si>
  <si>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</si>
  <si>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</si>
  <si>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</si>
  <si>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</si>
  <si>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</si>
  <si>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</si>
  <si>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</si>
  <si>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</si>
  <si>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</si>
  <si>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</si>
  <si>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</si>
  <si>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</si>
  <si>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</si>
  <si>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</si>
  <si>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</si>
  <si>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</si>
  <si>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</si>
  <si>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</si>
  <si>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</si>
  <si>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</si>
  <si>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</si>
  <si>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</si>
  <si>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</si>
  <si>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</si>
  <si>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</si>
  <si>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</si>
  <si>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</si>
  <si>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</si>
  <si>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</si>
  <si>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</si>
  <si>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</si>
  <si>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</si>
  <si>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</si>
  <si>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</si>
  <si>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</si>
  <si>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</si>
  <si>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</si>
  <si>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</si>
  <si>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</si>
  <si>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</si>
  <si>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</si>
  <si>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</si>
  <si>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</si>
  <si>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</si>
  <si>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</si>
  <si>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</si>
  <si>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</si>
  <si>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</si>
  <si>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</si>
  <si>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</si>
  <si>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</si>
  <si>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</si>
  <si>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</si>
  <si>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</si>
  <si>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</si>
  <si>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</si>
  <si>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</si>
  <si>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</si>
  <si>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</si>
  <si>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</si>
  <si>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</si>
  <si>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</si>
  <si>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</si>
  <si>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</si>
  <si>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</si>
  <si>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</si>
  <si>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</si>
  <si>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</si>
  <si>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</si>
  <si>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</si>
  <si>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</si>
  <si>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</si>
  <si>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</si>
  <si>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</si>
  <si>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</si>
  <si>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</si>
  <si>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</si>
  <si>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</si>
  <si>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</si>
  <si>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</si>
  <si>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</si>
  <si>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</si>
  <si>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</si>
  <si>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</si>
  <si>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</si>
  <si>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</si>
  <si>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</si>
  <si>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</si>
  <si>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</si>
  <si>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</si>
  <si>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</si>
  <si>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</si>
  <si>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</si>
  <si>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</si>
  <si>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</si>
  <si>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</si>
  <si>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</si>
  <si>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</si>
  <si>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</si>
  <si>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</si>
  <si>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</si>
  <si>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</si>
  <si>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</si>
  <si>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</si>
  <si>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</si>
  <si>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</si>
  <si>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</si>
  <si>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</si>
  <si>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</si>
  <si>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</si>
  <si>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</si>
  <si>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</si>
  <si>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</si>
  <si>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</si>
  <si>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</si>
  <si>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</si>
  <si>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</si>
  <si>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</si>
  <si>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</si>
  <si>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</si>
  <si>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</si>
  <si>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</si>
  <si>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</si>
  <si>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</si>
  <si>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</si>
  <si>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</si>
  <si>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</si>
  <si>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</si>
  <si>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</si>
  <si>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</si>
  <si>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</si>
  <si>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</si>
  <si>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</si>
  <si>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</si>
  <si>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</si>
  <si>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</si>
  <si>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</si>
  <si>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</si>
  <si>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</si>
  <si>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</si>
  <si>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</si>
  <si>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</si>
  <si>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</si>
  <si>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</si>
  <si>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</si>
  <si>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</si>
  <si>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</si>
  <si>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</si>
  <si>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</si>
  <si>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</si>
  <si>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</si>
  <si>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</si>
  <si>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</si>
  <si>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</si>
  <si>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</si>
  <si>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</si>
  <si>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</si>
  <si>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</si>
  <si>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</si>
  <si>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</si>
  <si>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</si>
  <si>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</si>
  <si>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</si>
  <si>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</si>
  <si>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</si>
  <si>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</si>
  <si>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</si>
  <si>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</si>
  <si>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</si>
  <si>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</si>
  <si>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</si>
  <si>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</si>
  <si>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</si>
  <si>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</si>
  <si>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</si>
  <si>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</si>
  <si>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</si>
  <si>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</si>
  <si>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</si>
  <si>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</si>
  <si>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</si>
  <si>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</si>
  <si>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</si>
  <si>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</si>
  <si>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</si>
  <si>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</si>
  <si>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</si>
  <si>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</si>
  <si>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</si>
  <si>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</si>
  <si>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OP-UA33</t>
  </si>
  <si>
    <t>SOP Index No.</t>
  </si>
  <si>
    <t>Mineral Processing Plant Attributes</t>
  </si>
  <si>
    <t>----</t>
  </si>
  <si>
    <t>Located Outside of Underground Mines</t>
  </si>
  <si>
    <t>NO</t>
  </si>
  <si>
    <t>YES</t>
  </si>
  <si>
    <t>Located at a Uranium Ore Processing Plant</t>
  </si>
  <si>
    <t>Construction/Modification Date</t>
  </si>
  <si>
    <t>82+</t>
  </si>
  <si>
    <t>82-</t>
  </si>
  <si>
    <t>Stack Emissions</t>
  </si>
  <si>
    <t>Wet Scrubbing Emissions Control Device</t>
  </si>
  <si>
    <t>Control Device ID No.</t>
  </si>
  <si>
    <t>Table 2a</t>
  </si>
  <si>
    <t>08+</t>
  </si>
  <si>
    <t>83-</t>
  </si>
  <si>
    <t>83-08</t>
  </si>
  <si>
    <t>Subpart Applicability</t>
  </si>
  <si>
    <t>60F</t>
  </si>
  <si>
    <t>60I</t>
  </si>
  <si>
    <t>NONE</t>
  </si>
  <si>
    <t>Facility Type</t>
  </si>
  <si>
    <t>BAGOP</t>
  </si>
  <si>
    <t>BKTELV</t>
  </si>
  <si>
    <t>BKTELV-P</t>
  </si>
  <si>
    <t>BLDGNOV</t>
  </si>
  <si>
    <t>BLDGV</t>
  </si>
  <si>
    <t>BLDGVST</t>
  </si>
  <si>
    <t>CRSHR</t>
  </si>
  <si>
    <t>ENTKRC</t>
  </si>
  <si>
    <t>GRNDML</t>
  </si>
  <si>
    <t>SCRNOP</t>
  </si>
  <si>
    <t>SCRNOP-P</t>
  </si>
  <si>
    <t>STGBN</t>
  </si>
  <si>
    <t>TRANSP</t>
  </si>
  <si>
    <t>TRANSP-P</t>
  </si>
  <si>
    <t>Replacement Type</t>
  </si>
  <si>
    <t>FACRP</t>
  </si>
  <si>
    <t>OTHER</t>
  </si>
  <si>
    <t>PRORP</t>
  </si>
  <si>
    <t>Table 2b</t>
  </si>
  <si>
    <t>Capture System</t>
  </si>
  <si>
    <t>CAP</t>
  </si>
  <si>
    <t>CAPFE</t>
  </si>
  <si>
    <t>NOCAP</t>
  </si>
  <si>
    <t>Wet Suppression</t>
  </si>
  <si>
    <t>DIR</t>
  </si>
  <si>
    <t>WCUP</t>
  </si>
  <si>
    <t>Exhaust Gas Velocity</t>
  </si>
  <si>
    <t>AGFR</t>
  </si>
  <si>
    <t>M2A1</t>
  </si>
  <si>
    <t>Control Device Type</t>
  </si>
  <si>
    <t>BH</t>
  </si>
  <si>
    <t>BHISB</t>
  </si>
  <si>
    <t>WS</t>
  </si>
  <si>
    <t>Table 2c</t>
  </si>
  <si>
    <t>Baghouse Monitoring</t>
  </si>
  <si>
    <t>BLDS</t>
  </si>
  <si>
    <t>LIME</t>
  </si>
  <si>
    <t>M22A7</t>
  </si>
  <si>
    <t>Baghouse Operation</t>
  </si>
  <si>
    <t>1HR+</t>
  </si>
  <si>
    <t>1HR-</t>
  </si>
  <si>
    <t>PM Concentration Method</t>
  </si>
  <si>
    <t>M17A6</t>
  </si>
  <si>
    <t>M5A3</t>
  </si>
  <si>
    <t>M5IA3</t>
  </si>
  <si>
    <t>Emissions Interference</t>
  </si>
  <si>
    <t>INT</t>
  </si>
  <si>
    <t>NOINT</t>
  </si>
  <si>
    <t>Table 3a</t>
  </si>
  <si>
    <t>08+M</t>
  </si>
  <si>
    <t>71-</t>
  </si>
  <si>
    <t>71-08</t>
  </si>
  <si>
    <t>BAG</t>
  </si>
  <si>
    <t>CLINK</t>
  </si>
  <si>
    <t>CLSTO</t>
  </si>
  <si>
    <t>CVTP</t>
  </si>
  <si>
    <t>FINSH</t>
  </si>
  <si>
    <t>FNSTO</t>
  </si>
  <si>
    <t>KILN</t>
  </si>
  <si>
    <t>LOAD</t>
  </si>
  <si>
    <t>RAW</t>
  </si>
  <si>
    <t>RDRY</t>
  </si>
  <si>
    <t>RSTOR</t>
  </si>
  <si>
    <t>Kiln/Clinker Cooler Combined</t>
  </si>
  <si>
    <t>Alternate PM Limit</t>
  </si>
  <si>
    <t>Kiln Alkali Bypass</t>
  </si>
  <si>
    <t>Table 3b</t>
  </si>
  <si>
    <t>EPA Alternative Requirements</t>
  </si>
  <si>
    <t>EPA Alternative Requirements ID</t>
  </si>
  <si>
    <t>RM/FM Emissions Monitoring System</t>
  </si>
  <si>
    <t>COMS</t>
  </si>
  <si>
    <t>DAYVIS</t>
  </si>
  <si>
    <t>Table 3c</t>
  </si>
  <si>
    <t>90% Reduction</t>
  </si>
  <si>
    <t>Table 4</t>
  </si>
  <si>
    <t>77+</t>
  </si>
  <si>
    <t>77-</t>
  </si>
  <si>
    <t>Rotary Lime Kiln</t>
  </si>
  <si>
    <t>Manufacture Type</t>
  </si>
  <si>
    <t>Wet Scrubber</t>
  </si>
  <si>
    <t>Multiple Stack</t>
  </si>
  <si>
    <t>Table 5</t>
  </si>
  <si>
    <t>86+</t>
  </si>
  <si>
    <t>86-</t>
  </si>
  <si>
    <t>PM Emissions</t>
  </si>
  <si>
    <t>10+</t>
  </si>
  <si>
    <t>10-</t>
  </si>
  <si>
    <t>Table 6a</t>
  </si>
  <si>
    <t>Major Source</t>
  </si>
  <si>
    <t>COOL</t>
  </si>
  <si>
    <t>DRY1</t>
  </si>
  <si>
    <t>DRY2</t>
  </si>
  <si>
    <t>ILK-RM1</t>
  </si>
  <si>
    <t>ILK-RM2</t>
  </si>
  <si>
    <t>KILN1</t>
  </si>
  <si>
    <t>KILN2</t>
  </si>
  <si>
    <t>MISC</t>
  </si>
  <si>
    <t>RFMILL</t>
  </si>
  <si>
    <t>Burning Hazardous Waste</t>
  </si>
  <si>
    <t>Source Classification</t>
  </si>
  <si>
    <t>BRNS1</t>
  </si>
  <si>
    <t>BRNS2</t>
  </si>
  <si>
    <t>EXST</t>
  </si>
  <si>
    <t>GFNS1</t>
  </si>
  <si>
    <t>GFNS2</t>
  </si>
  <si>
    <t>98% Weight Reduction</t>
  </si>
  <si>
    <t>Table 6b</t>
  </si>
  <si>
    <t>Alkali By-Pass</t>
  </si>
  <si>
    <t>Alternate Opacity Monitoring</t>
  </si>
  <si>
    <t>Raw/Finish Mill Opacity</t>
  </si>
  <si>
    <t>COM</t>
  </si>
  <si>
    <t>VIS</t>
  </si>
  <si>
    <t>Monovent</t>
  </si>
  <si>
    <t>COM Feasibility</t>
  </si>
  <si>
    <t>Multiple Stacks</t>
  </si>
  <si>
    <t>Table 6c</t>
  </si>
  <si>
    <t>Performance Test Temperature</t>
  </si>
  <si>
    <t>204+</t>
  </si>
  <si>
    <t>204-</t>
  </si>
  <si>
    <t>Carbon Injection</t>
  </si>
  <si>
    <t>Control Device</t>
  </si>
  <si>
    <t>Alternate Hg Monitoring</t>
  </si>
  <si>
    <t>AM1</t>
  </si>
  <si>
    <t>AMF</t>
  </si>
  <si>
    <t>AMFG</t>
  </si>
  <si>
    <t>AMG</t>
  </si>
  <si>
    <t>Hg AMR ID No.</t>
  </si>
  <si>
    <t>Alternate D/F Monitoring</t>
  </si>
  <si>
    <t>D/F AMR ID No.</t>
  </si>
  <si>
    <t>Page 1</t>
  </si>
  <si>
    <t>Page 2</t>
  </si>
  <si>
    <t>Page 3</t>
  </si>
  <si>
    <t>Page 4</t>
  </si>
  <si>
    <t>Page 5</t>
  </si>
  <si>
    <t>Page 6</t>
  </si>
  <si>
    <t>Page 7</t>
  </si>
  <si>
    <t>Page 8</t>
  </si>
  <si>
    <t>Page 9</t>
  </si>
  <si>
    <t>Page 10</t>
  </si>
  <si>
    <t>Page 11</t>
  </si>
  <si>
    <t>Page 12</t>
  </si>
  <si>
    <t>Form OP-UA33</t>
  </si>
  <si>
    <t>Construction/ Modification Date</t>
  </si>
  <si>
    <t>TBLDS</t>
  </si>
  <si>
    <t xml:space="preserve">Control Device ID No. </t>
  </si>
  <si>
    <t>Dry Control(b)</t>
  </si>
  <si>
    <t>Dry Control(c)</t>
  </si>
  <si>
    <t>Table 1: Title 40 Code of Federal Regulations Part 60 (40 CFR Part 60)</t>
  </si>
  <si>
    <t>Subpart LL: Standards of Performance for Metallic Mineral Processing Plants</t>
  </si>
  <si>
    <t>40 CFR Part 60, Subpart LL: Standards of Performance for Metallic Mineral Processing Plants</t>
  </si>
  <si>
    <t>Table 2a: Title 40 Code of Federal Regulations Part 60 (40 CFR Part 60)</t>
  </si>
  <si>
    <t>Subpart OOO: Standards of Performance for Nonmetallic Mineral Processing Plants</t>
  </si>
  <si>
    <t>40 CFR Part 60, Subpart OOO: Standards of Performance for Nonmetallic Mineral Processing Plants</t>
  </si>
  <si>
    <t>Table 2b: Title 40 Code of Federal Regulations Part 60 (40 CFR Part 60)</t>
  </si>
  <si>
    <t>Table 2c: Title 40 Code of Federal Regulations Part 60 (40 CFR Part 60)</t>
  </si>
  <si>
    <t>Table 3a: Title 40 Code of Federal Regulations Part 60 (40 CFR Part 60)</t>
  </si>
  <si>
    <t>Subpart F: Standards of Performance for Portland Cement Plants</t>
  </si>
  <si>
    <t>40 CFR Part 60, Subpart F: Standards of Performance for Portland Cement Plants</t>
  </si>
  <si>
    <t>Table 3b: Title 40 Code of Federal Regulations Part 60 (40 CFR Part 60)</t>
  </si>
  <si>
    <t>Table 3c: Title 40 Code of Federal Regulations Part 60 (40 CFR Part 60)</t>
  </si>
  <si>
    <t>Table 4: Title 40 Code of Federal Regulations Part 60 (40 CFR Part 60)</t>
  </si>
  <si>
    <t>Subpart HH: Standards of Performance for Lime Manufacturing Plants</t>
  </si>
  <si>
    <t>40 CFR Part 60, Subpart HH: Standards of Performance for Lime Manufacturing Plants</t>
  </si>
  <si>
    <t>Table 5: Title 40 Code of Federal Regulations Part 60 (40 CFR Part 60)</t>
  </si>
  <si>
    <t>Subpart UUU: Standards of Performance for Calciners and Dryers in Mineral Industries</t>
  </si>
  <si>
    <t>40 CFR Part 60, Subpart UUU: Standards of Performance for Calciners and Dryers in Mineral Industries</t>
  </si>
  <si>
    <t>Table 6a: Title 40 Code of Federal Regulations Part 63 (40 CFR Part 63)</t>
  </si>
  <si>
    <t>Subpart LLL: National Emission Standards for Hazardous Air Pollutants from the Portland Cement Manufacturing Industry</t>
  </si>
  <si>
    <t>40 CFR Part 63, Subpart LLL: National Emission Standards for Hazardous Air Pollutants from the Portland Cement Manufacturing Industry</t>
  </si>
  <si>
    <t>Table 6b: Title 40 Code of Federal Regulations Part 63 (40 CFR Part 63)</t>
  </si>
  <si>
    <t>Table 6c: Title 40 Code of Federal Regulations Part 63 (40 CFR Part 63)</t>
  </si>
  <si>
    <t>10085</t>
  </si>
  <si>
    <t>67v1.0</t>
  </si>
  <si>
    <t>Construction/
Modification Date</t>
  </si>
  <si>
    <t>09/2020</t>
  </si>
  <si>
    <t>07/2025</t>
  </si>
  <si>
    <t>TOP</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</si>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</sst>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B6FFF261-1F61-470F-A866-78D94015E281}"/>
    <cellStyle name="Heading 2" xfId="15" builtinId="17" customBuiltin="1"/>
    <cellStyle name="Heading 3" xfId="17" builtinId="18" customBuiltin="1"/>
    <cellStyle name="Hyperlink" xfId="5" builtinId="8" customBuiltin="1"/>
    <cellStyle name="Hyperlink 2" xfId="20" xr:uid="{1EA47046-9A2F-4420-8893-8787A3EA86B7}"/>
    <cellStyle name="Hyperlink 3" xfId="21" xr:uid="{B4DF7613-03B9-45EF-9358-0069C907653E}"/>
    <cellStyle name="Named_Range" xfId="16" xr:uid="{EFC2D746-0F1F-4443-A9B2-B1C0677D23BB}"/>
    <cellStyle name="Normal" xfId="0" builtinId="0" customBuiltin="1"/>
    <cellStyle name="Normal 2" xfId="19" xr:uid="{DB11AC61-4BBF-43B1-881F-7937E27E6994}"/>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78">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77"/>
      <tableStyleElement type="headerRow" dxfId="76"/>
      <tableStyleElement type="secondRowStripe" dxfId="75"/>
    </tableStyle>
    <tableStyle name="Table Style 1B" pivot="0" count="2" xr9:uid="{E2481E9C-331A-4AB9-B0F7-8E8089F263D8}">
      <tableStyleElement type="wholeTable" dxfId="74"/>
      <tableStyleElement type="headerRow" dxfId="73"/>
    </tableStyle>
    <tableStyle name="Table Style 2" pivot="0" count="3" xr9:uid="{00000000-0011-0000-FFFF-FFFF01000000}">
      <tableStyleElement type="wholeTable" dxfId="72"/>
      <tableStyleElement type="headerRow" dxfId="71"/>
      <tableStyleElement type="firstColumn" dxfId="70"/>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69"/>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68"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17" totalsRowShown="0" headerRowCellStyle="Form_Header_1">
  <autoFilter ref="A3:D17"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67"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66" dataCellStyle="Form_General">
      <calculatedColumnFormula>IF(COUNTIFS($L$4:OP_SUM[[#This Row],["Unit1"]],"?*",$L$4:OP_SUM[[#This Row],["Unit1"]],OP_SUM[[#This Row],["Unit1"]])=1,ROW(OP_SUM[[#This Row],["Unit1"]]),"")</calculatedColumnFormula>
    </tableColumn>
    <tableColumn id="15" xr3:uid="{00000000-0010-0000-0400-00000F000000}" name="&quot;Unit3&quot;" dataDxfId="65" dataCellStyle="Form_General">
      <calculatedColumnFormula>IFERROR(_xlfn.RANK.EQ(OP_SUM[[#This Row],["Unit2"]],OP_SUM["Unit2"],1),"")</calculatedColumnFormula>
    </tableColumn>
    <tableColumn id="12" xr3:uid="{00000000-0010-0000-0400-00000C000000}" name="&quot;Unit-Group&quot;" dataDxfId="64"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1FE0875-BF9B-429A-9085-23E99D9026FC}" name="Table 1" displayName="Table_1" ref="A4:H14" totalsRowShown="0" headerRowCellStyle="Form_Header_1" dataCellStyle="Form_Text">
  <tableColumns count="8">
    <tableColumn id="1" xr3:uid="{5FD7146F-3323-47D8-9CB8-0BF0D3414183}" name="Unit ID No." dataCellStyle="Form_Text"/>
    <tableColumn id="2" xr3:uid="{FFDA8441-9773-4F0D-8442-883D7210F6F8}" name="SOP Index No." dataCellStyle="Form_Text"/>
    <tableColumn id="3" xr3:uid="{E27F9282-4770-40F0-B342-3FDC7FEC6B97}" name="Located Outside of Underground Mines" dataCellStyle="Form_Text"/>
    <tableColumn id="4" xr3:uid="{D2C9EDFD-1006-4A45-B939-5DE2CDB00078}" name="Located at a Uranium Ore Processing Plant" dataCellStyle="Form_Text"/>
    <tableColumn id="5" xr3:uid="{A81B059D-7B4C-41B9-B4C5-282DDFF96D1D}" name="Construction/ Modification Date" dataCellStyle="Form_Text"/>
    <tableColumn id="6" xr3:uid="{C9512FF5-F51A-473A-BBFA-A04CAB32B09E}" name="Stack Emissions" dataCellStyle="Form_Text"/>
    <tableColumn id="7" xr3:uid="{8CF8A563-AC47-4865-BA94-1929F58471B3}" name="Wet Scrubbing Emissions Control Device" dataCellStyle="Form_Text"/>
    <tableColumn id="8" xr3:uid="{16B63E96-F47F-48BB-A85B-5B390A3AAFD1}" name="Control Device ID No."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0144D89-A4DB-488D-8820-18DA37BB131E}" name="Table 2a" displayName="Table_2a" ref="A4:F14" totalsRowShown="0" headerRowCellStyle="Form_Header_1" dataCellStyle="Form_Text">
  <tableColumns count="6">
    <tableColumn id="1" xr3:uid="{43F79C0E-E99B-4645-9CFE-2D4847208812}" name="Unit ID No." dataCellStyle="Form_Text"/>
    <tableColumn id="2" xr3:uid="{D7E59B50-471C-4238-8A83-AD3C9952FC04}" name="SOP Index No." dataCellStyle="Form_Text"/>
    <tableColumn id="3" xr3:uid="{60B4390D-3FC3-4BF7-BA27-8EB67EC405F8}" name="Construction/Modification Date" dataCellStyle="Form_Text"/>
    <tableColumn id="4" xr3:uid="{02A8559D-95B5-4506-A197-DA405C615559}" name="Subpart Applicability" dataCellStyle="Form_Text"/>
    <tableColumn id="5" xr3:uid="{4F25B286-4EFF-42AD-B4ED-718AB3D2B252}" name="Facility Type" dataCellStyle="Form_Text"/>
    <tableColumn id="6" xr3:uid="{AC1C88D1-0711-4C3F-BC9E-39B4EEAFEA10}" name="Replacement Type"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F953650-F025-4513-BE7F-EEBDF91CC40B}" name="Table 2b" displayName="Table_2b" ref="A4:G14" totalsRowShown="0" headerRowCellStyle="Form_Header_1" dataCellStyle="Form_Text">
  <tableColumns count="7">
    <tableColumn id="1" xr3:uid="{67A45103-D26C-42B5-A98B-9E4FB2CDE329}" name="Unit ID No." dataCellStyle="Form_Text"/>
    <tableColumn id="2" xr3:uid="{E0733E39-CE94-4889-BBAE-8E020419FB8E}" name="SOP Index No." dataCellStyle="Form_Text"/>
    <tableColumn id="3" xr3:uid="{2E843D8C-2066-4D80-AE9A-718D3149F073}" name="Capture System" dataCellStyle="Form_Text"/>
    <tableColumn id="4" xr3:uid="{28CCDCEE-6AF6-4887-ACF2-4C26FCF1D10C}" name="Wet Suppression" dataCellStyle="Form_Text"/>
    <tableColumn id="5" xr3:uid="{90130301-C0C6-414C-8277-48E7D6C2BC68}" name="Exhaust Gas Velocity" dataCellStyle="Form_Text"/>
    <tableColumn id="6" xr3:uid="{40724D5A-2E28-433C-BEC3-289DD812EC4A}" name="Control Device Type" dataCellStyle="Form_Text"/>
    <tableColumn id="7" xr3:uid="{0BD4B007-4A9C-4E72-BCC0-F43245637D84}" name="Control Device ID No."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826F9C0-FE49-4CB6-B9B3-E3030F93DA5C}" name="Table 2c" displayName="Table_2c" ref="A4:F14" totalsRowShown="0" headerRowCellStyle="Form_Header_1" dataCellStyle="Form_Text">
  <tableColumns count="6">
    <tableColumn id="1" xr3:uid="{86B31E2E-292E-47D6-B0EA-41C3E9D1282E}" name="Unit ID No." dataCellStyle="Form_Text"/>
    <tableColumn id="2" xr3:uid="{07B63E27-EBA3-407C-A41C-A5433B82DFDE}" name="SOP Index No." dataCellStyle="Form_Text"/>
    <tableColumn id="3" xr3:uid="{A639B615-2E09-4B7E-A48C-5A19A73A7E45}" name="Baghouse Monitoring" dataCellStyle="Form_Text"/>
    <tableColumn id="4" xr3:uid="{DCDC5E81-7C21-4A69-837F-13C52865FD0E}" name="Baghouse Operation" dataCellStyle="Form_Text"/>
    <tableColumn id="5" xr3:uid="{59364D6C-E667-41A1-BE0B-B88D9AD102B5}" name="PM Concentration Method" dataCellStyle="Form_Text"/>
    <tableColumn id="6" xr3:uid="{70D1564F-DFCE-471E-A3AA-88276CE845A8}" name="Emissions Interference"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858B358-A243-4586-ABCB-08D2FE958F88}" name="Table 3a" displayName="Table_3a" ref="A4:G14" totalsRowShown="0" headerRowCellStyle="Form_Header_1" dataCellStyle="Form_Text">
  <tableColumns count="7">
    <tableColumn id="1" xr3:uid="{6B3F99A7-C36F-4E00-8BCF-7912A01EDDB3}" name="Unit ID No." dataCellStyle="Form_Text"/>
    <tableColumn id="2" xr3:uid="{3EEB2606-B675-4FCA-9958-895E8A14238E}" name="SOP Index No." dataCellStyle="Form_Text"/>
    <tableColumn id="3" xr3:uid="{1F74CFC1-64AC-42CD-8FBE-010D19405BEA}" name="Construction/_x000a_Modification Date" dataCellStyle="Form_Text"/>
    <tableColumn id="4" xr3:uid="{8D88CCD1-E722-441F-AB68-B94742633104}" name="Facility Type" dataCellStyle="Form_Text"/>
    <tableColumn id="5" xr3:uid="{C71D3BEB-E496-4BFA-8824-7C3A09CF4CFE}" name="Kiln/Clinker Cooler Combined" dataCellStyle="Form_Text"/>
    <tableColumn id="6" xr3:uid="{D60CFA11-EA9E-49E4-9DD0-D95FCACF107E}" name="Alternate PM Limit" dataCellStyle="Form_Text"/>
    <tableColumn id="7" xr3:uid="{B10A1688-856E-47DD-951B-77D567991272}" name="Kiln Alkali Bypass"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A96DE2A-768B-461F-8E2B-714A188A7602}" name="Table 3b" displayName="Table_3b" ref="A4:F14" totalsRowShown="0" headerRowCellStyle="Form_Header_1" dataCellStyle="Form_Text">
  <tableColumns count="6">
    <tableColumn id="1" xr3:uid="{68ECFF11-EE88-4165-967B-3B9CCCDE7617}" name="Unit ID No." dataCellStyle="Form_Text"/>
    <tableColumn id="2" xr3:uid="{44EB680F-F870-4FBE-AB0A-E0423DA5A91B}" name="SOP Index No." dataCellStyle="Form_Text"/>
    <tableColumn id="3" xr3:uid="{A8CC40E0-2746-4D1E-9B19-EC864A331415}" name="TBLDS" dataCellStyle="Form_Text"/>
    <tableColumn id="4" xr3:uid="{09E2565B-BE59-4FD4-AD73-653F1E3451FD}" name="EPA Alternative Requirements" dataCellStyle="Form_Text"/>
    <tableColumn id="5" xr3:uid="{F98CF5F5-3155-474C-B3B0-B73A35995F77}" name="EPA Alternative Requirements ID" dataCellStyle="Form_Text"/>
    <tableColumn id="6" xr3:uid="{B99C72C3-B10B-4F34-9464-883D070F65F0}" name="RM/FM Emissions Monitoring System"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7FA4F8F-A2DE-4EFE-8008-60518AC41E8C}" name="Table 3c" displayName="Table_3c" ref="A4:C14" totalsRowShown="0" headerRowCellStyle="Form_Header_1" dataCellStyle="Form_Text">
  <tableColumns count="3">
    <tableColumn id="1" xr3:uid="{85E21011-6A3A-4478-BE5D-DF4BAA565C3E}" name="Unit ID No." dataCellStyle="Form_Text"/>
    <tableColumn id="2" xr3:uid="{EE42E116-5912-4DEF-9372-073327BC4AA9}" name="SOP Index No." dataCellStyle="Form_Text"/>
    <tableColumn id="3" xr3:uid="{A757D36D-22FC-48EE-BDEA-EA23EC7FFA2C}" name="90% Reduction"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B703D11-9BC8-4BEE-91C7-9F8D681BDEBE}" name="Table 4" displayName="Table_4" ref="A4:I14" totalsRowShown="0" headerRowCellStyle="Form_Header_1" dataCellStyle="Form_Text">
  <tableColumns count="9">
    <tableColumn id="1" xr3:uid="{4DA1AFC9-8B0C-484F-89F1-F0D3CD612D7A}" name="Unit ID No." dataCellStyle="Form_Text"/>
    <tableColumn id="2" xr3:uid="{079DA120-E772-4313-B2F4-C1DF28D83B26}" name="SOP Index No." dataCellStyle="Form_Text"/>
    <tableColumn id="3" xr3:uid="{51B891D4-3BE7-4C4A-943F-FF920B732CED}" name="Construction/_x000a_Modification Date" dataCellStyle="Form_Text"/>
    <tableColumn id="4" xr3:uid="{C262BFCF-E920-4B39-B08B-C146752DAE06}" name="Rotary Lime Kiln" dataCellStyle="Form_Text"/>
    <tableColumn id="5" xr3:uid="{C951E64A-8F43-4A82-BB43-57943EC5F5F7}" name="Manufacture Type" dataCellStyle="Form_Text"/>
    <tableColumn id="6" xr3:uid="{6B07D5A2-85C5-4CC4-A4EB-9AAD34452F26}" name="Wet Scrubber" dataCellStyle="Form_Text"/>
    <tableColumn id="7" xr3:uid="{78F32D64-F55C-4951-A623-EEF60AD7FB3D}" name="Control Device ID No." dataCellStyle="Form_Text"/>
    <tableColumn id="8" xr3:uid="{30380565-E98C-4AB4-A960-A7E6610D70EE}" name="Multiple Stack" dataCellStyle="Form_Text"/>
    <tableColumn id="9" xr3:uid="{1F0F1B00-7869-49AC-85D2-8656AEDA359A}" name="Control Device ID No. " dataCellStyle="Form_Tex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F4A1CB6-6B24-42FC-8B1E-DB2E89E10030}" name="Table 5" displayName="Table_5" ref="A4:I14" totalsRowShown="0" headerRowCellStyle="Form_Header_1" dataCellStyle="Form_Text">
  <tableColumns count="9">
    <tableColumn id="1" xr3:uid="{38016241-4B9A-434C-B907-DBC41A824405}" name="Unit ID No." dataCellStyle="Form_Text"/>
    <tableColumn id="2" xr3:uid="{7544A115-7EB6-451D-9CD4-FE92524141AF}" name="SOP Index No." dataCellStyle="Form_Text"/>
    <tableColumn id="3" xr3:uid="{8E40E1BC-3F95-4591-B94A-3435D24D9DC9}" name="Construction/_x000a_Modification Date" dataCellStyle="Form_Text"/>
    <tableColumn id="4" xr3:uid="{874A690C-2F24-42E9-A4D9-7AC31AC03A30}" name="Wet Scrubber" dataCellStyle="Form_Text"/>
    <tableColumn id="5" xr3:uid="{2C176B0B-4A83-4580-9E98-F2E3A4EC1B31}" name="Control Device ID No." dataCellStyle="Form_Text"/>
    <tableColumn id="6" xr3:uid="{9B110D81-FAF4-487F-A5AE-AD5BC2B5348F}" name="PM Emissions" dataCellStyle="Form_Text"/>
    <tableColumn id="7" xr3:uid="{37A4334B-6D60-4272-8269-3CE0F724EBF4}" name="Dry Control(b)" dataCellStyle="Form_Text"/>
    <tableColumn id="8" xr3:uid="{93A3ED02-3EF3-4FA0-B5D6-6E9324B36E1C}" name="Dry Control(c)" dataCellStyle="Form_Text"/>
    <tableColumn id="9" xr3:uid="{FC896A74-A94D-4582-8033-5C8D29D446C7}" name="Control Device ID No. " dataCellStyle="Form_Tex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7406F16-810B-4D5B-9627-E27B4C4227FD}" name="Table 6a" displayName="Table_6a" ref="A4:G14" totalsRowShown="0" headerRowCellStyle="Form_Header_1" dataCellStyle="Form_Text">
  <tableColumns count="7">
    <tableColumn id="1" xr3:uid="{9169182F-985B-46C8-94EC-0AD08597B588}" name="Unit ID No." dataCellStyle="Form_Text"/>
    <tableColumn id="2" xr3:uid="{9450F08E-D3FE-49DC-BFBE-950B55738D32}" name="SOP Index No." dataCellStyle="Form_Text"/>
    <tableColumn id="3" xr3:uid="{0E444D7A-2ACE-4263-8140-7B552EA7798B}" name="Major Source" dataCellStyle="Form_Text"/>
    <tableColumn id="4" xr3:uid="{2936DFED-5A57-4191-838E-635336354B5F}" name="Facility Type" dataCellStyle="Form_Text"/>
    <tableColumn id="5" xr3:uid="{203534B9-34D5-4E3E-9137-5DDA190535F2}" name="Burning Hazardous Waste" dataCellStyle="Form_Text"/>
    <tableColumn id="6" xr3:uid="{BBC7033E-3DAE-4906-B30A-FD56F097A600}" name="Source Classification" dataCellStyle="Form_Text"/>
    <tableColumn id="7" xr3:uid="{6F7DA78B-752B-4B88-BC8A-04D1B273FCE1}" name="98% Weight Reduction" dataCellStyle="Form_Tex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318CEEC-D37F-4CA6-8F1A-C2D55CC1D618}" name="Table 6b" displayName="Table_6b" ref="A4:I14" totalsRowShown="0" headerRowCellStyle="Form_Header_1" dataCellStyle="Form_Text">
  <tableColumns count="9">
    <tableColumn id="1" xr3:uid="{F8FD8520-515F-4968-AE76-4DB2B4B969DC}" name="Unit ID No." dataCellStyle="Form_Text"/>
    <tableColumn id="2" xr3:uid="{431A3CB4-79A5-41B0-A520-C9327C9745E0}" name="SOP Index No." dataCellStyle="Form_Text"/>
    <tableColumn id="3" xr3:uid="{EC25E7F1-0754-4AEB-A337-B29260AA1CC6}" name="Alkali By-Pass" dataCellStyle="Form_Text"/>
    <tableColumn id="4" xr3:uid="{3714680A-19A5-4F17-B837-59B96582F9EC}" name="Alternate Opacity Monitoring" dataCellStyle="Form_Text"/>
    <tableColumn id="5" xr3:uid="{74FB00DC-024A-4210-AEFD-76BF4E002F57}" name="Raw/Finish Mill Opacity" dataCellStyle="Form_Text"/>
    <tableColumn id="6" xr3:uid="{F43AFF95-6277-489E-9992-4226D8D6CBB4}" name="Monovent" dataCellStyle="Form_Text"/>
    <tableColumn id="7" xr3:uid="{BE39C553-39AA-489D-B80D-54D0D851A193}" name="COM Feasibility" dataCellStyle="Form_Text"/>
    <tableColumn id="8" xr3:uid="{F9D66461-DB84-4E68-9B5D-54E85F391234}" name="Multiple Stacks" dataCellStyle="Form_Text"/>
    <tableColumn id="9" xr3:uid="{42803032-84D1-4F61-BB67-C3B731B68DE3}" name="COM" dataCellStyle="Form_Tex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B9A67E6-4DDD-4C62-87E7-A7522D779244}" name="Table 6c" displayName="Table_6c" ref="A4:I14" totalsRowShown="0" headerRowCellStyle="Form_Header_1" dataCellStyle="Form_Text">
  <tableColumns count="9">
    <tableColumn id="1" xr3:uid="{C9A92D44-2109-4FD2-BCE9-90F411594ED5}" name="Unit ID No." dataCellStyle="Form_Text"/>
    <tableColumn id="2" xr3:uid="{E8922D89-F724-4EF6-8122-828F60EBC0C8}" name="SOP Index No." dataCellStyle="Form_Text"/>
    <tableColumn id="3" xr3:uid="{2D0505BB-E854-42EF-BF93-328409A0C853}" name="Performance Test Temperature" dataCellStyle="Form_Text"/>
    <tableColumn id="4" xr3:uid="{F3755BC6-28B3-4264-8D59-AF90CEE34053}" name="Carbon Injection" dataCellStyle="Form_Text"/>
    <tableColumn id="5" xr3:uid="{2B4C04ED-8061-46A0-9802-724838375ADA}" name="Control Device" dataCellStyle="Form_Text"/>
    <tableColumn id="6" xr3:uid="{2429FDE5-62B9-4B3A-AEE0-C2A6F04B6D50}" name="Alternate Hg Monitoring" dataCellStyle="Form_Text"/>
    <tableColumn id="7" xr3:uid="{B58085B6-B89B-4725-A744-D76D5C1AFA01}" name="Hg AMR ID No." dataCellStyle="Form_Text"/>
    <tableColumn id="8" xr3:uid="{C53D919A-88EA-44FB-B777-1B991F0FA270}" name="Alternate D/F Monitoring" dataCellStyle="Form_Text"/>
    <tableColumn id="9" xr3:uid="{136310B1-055A-4AE7-84B7-081F75EEF38C}" name="D/F AMR ID No."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BW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75" width="20.83203125" customWidth="1"/>
    <col min="76" max="76" width="9.33203125" customWidth="1"/>
  </cols>
  <sheetData>
    <row r="1" spans="1:75" x14ac:dyDescent="0.2">
      <c r="A1" s="15" t="s">
        <v>77</v>
      </c>
    </row>
    <row r="4" spans="1:75" ht="13.5" x14ac:dyDescent="0.2">
      <c r="A4" s="18" t="s">
        <v>23</v>
      </c>
      <c r="B4">
        <f>COUNTA(B$11:B$111)</f>
        <v>1</v>
      </c>
      <c r="C4">
        <f t="shared" ref="C4:BN4" si="0">COUNTA(C$11:C$111)</f>
        <v>2</v>
      </c>
      <c r="D4">
        <f t="shared" si="0"/>
        <v>2</v>
      </c>
      <c r="E4">
        <f t="shared" si="0"/>
        <v>2</v>
      </c>
      <c r="F4">
        <f t="shared" si="0"/>
        <v>2</v>
      </c>
      <c r="G4">
        <f t="shared" si="0"/>
        <v>2</v>
      </c>
      <c r="H4">
        <f t="shared" si="0"/>
        <v>1</v>
      </c>
      <c r="I4">
        <f t="shared" si="0"/>
        <v>1</v>
      </c>
      <c r="J4">
        <f t="shared" si="0"/>
        <v>3</v>
      </c>
      <c r="K4">
        <f t="shared" si="0"/>
        <v>3</v>
      </c>
      <c r="L4">
        <f t="shared" si="0"/>
        <v>14</v>
      </c>
      <c r="M4">
        <f t="shared" si="0"/>
        <v>3</v>
      </c>
      <c r="N4">
        <f t="shared" si="0"/>
        <v>1</v>
      </c>
      <c r="O4">
        <f t="shared" si="0"/>
        <v>3</v>
      </c>
      <c r="P4">
        <f t="shared" si="0"/>
        <v>3</v>
      </c>
      <c r="Q4">
        <f t="shared" si="0"/>
        <v>2</v>
      </c>
      <c r="R4">
        <f t="shared" si="0"/>
        <v>4</v>
      </c>
      <c r="S4">
        <f t="shared" si="0"/>
        <v>1</v>
      </c>
      <c r="T4">
        <f t="shared" si="0"/>
        <v>1</v>
      </c>
      <c r="U4">
        <f t="shared" si="0"/>
        <v>3</v>
      </c>
      <c r="V4">
        <f t="shared" si="0"/>
        <v>2</v>
      </c>
      <c r="W4">
        <f t="shared" si="0"/>
        <v>3</v>
      </c>
      <c r="X4">
        <f t="shared" si="0"/>
        <v>2</v>
      </c>
      <c r="Y4">
        <f t="shared" si="0"/>
        <v>1</v>
      </c>
      <c r="Z4">
        <f t="shared" si="0"/>
        <v>4</v>
      </c>
      <c r="AA4">
        <f t="shared" si="0"/>
        <v>11</v>
      </c>
      <c r="AB4">
        <f t="shared" si="0"/>
        <v>2</v>
      </c>
      <c r="AC4">
        <f t="shared" si="0"/>
        <v>2</v>
      </c>
      <c r="AD4">
        <f t="shared" si="0"/>
        <v>2</v>
      </c>
      <c r="AE4">
        <f t="shared" si="0"/>
        <v>1</v>
      </c>
      <c r="AF4">
        <f t="shared" si="0"/>
        <v>2</v>
      </c>
      <c r="AG4">
        <f t="shared" si="0"/>
        <v>2</v>
      </c>
      <c r="AH4">
        <f t="shared" si="0"/>
        <v>1</v>
      </c>
      <c r="AI4">
        <f t="shared" si="0"/>
        <v>3</v>
      </c>
      <c r="AJ4">
        <f t="shared" si="0"/>
        <v>1</v>
      </c>
      <c r="AK4">
        <f t="shared" si="0"/>
        <v>2</v>
      </c>
      <c r="AL4">
        <f t="shared" si="0"/>
        <v>1</v>
      </c>
      <c r="AM4">
        <f t="shared" si="0"/>
        <v>2</v>
      </c>
      <c r="AN4">
        <f t="shared" si="0"/>
        <v>2</v>
      </c>
      <c r="AO4">
        <f t="shared" si="0"/>
        <v>2</v>
      </c>
      <c r="AP4">
        <f t="shared" si="0"/>
        <v>2</v>
      </c>
      <c r="AQ4">
        <f t="shared" si="0"/>
        <v>1</v>
      </c>
      <c r="AR4">
        <f t="shared" si="0"/>
        <v>2</v>
      </c>
      <c r="AS4">
        <f t="shared" si="0"/>
        <v>1</v>
      </c>
      <c r="AT4">
        <f t="shared" si="0"/>
        <v>1</v>
      </c>
      <c r="AU4">
        <f t="shared" si="0"/>
        <v>2</v>
      </c>
      <c r="AV4">
        <f t="shared" si="0"/>
        <v>2</v>
      </c>
      <c r="AW4">
        <f t="shared" si="0"/>
        <v>1</v>
      </c>
      <c r="AX4">
        <f t="shared" si="0"/>
        <v>2</v>
      </c>
      <c r="AY4">
        <f t="shared" si="0"/>
        <v>2</v>
      </c>
      <c r="AZ4">
        <f t="shared" si="0"/>
        <v>2</v>
      </c>
      <c r="BA4">
        <f t="shared" si="0"/>
        <v>1</v>
      </c>
      <c r="BB4">
        <f t="shared" si="0"/>
        <v>1</v>
      </c>
      <c r="BC4">
        <f t="shared" si="0"/>
        <v>2</v>
      </c>
      <c r="BD4">
        <f t="shared" si="0"/>
        <v>9</v>
      </c>
      <c r="BE4">
        <f t="shared" si="0"/>
        <v>2</v>
      </c>
      <c r="BF4">
        <f t="shared" si="0"/>
        <v>5</v>
      </c>
      <c r="BG4">
        <f t="shared" si="0"/>
        <v>2</v>
      </c>
      <c r="BH4">
        <f t="shared" si="0"/>
        <v>1</v>
      </c>
      <c r="BI4">
        <f t="shared" si="0"/>
        <v>2</v>
      </c>
      <c r="BJ4">
        <f t="shared" si="0"/>
        <v>2</v>
      </c>
      <c r="BK4">
        <f t="shared" si="0"/>
        <v>3</v>
      </c>
      <c r="BL4">
        <f t="shared" si="0"/>
        <v>2</v>
      </c>
      <c r="BM4">
        <f t="shared" si="0"/>
        <v>2</v>
      </c>
      <c r="BN4">
        <f t="shared" si="0"/>
        <v>2</v>
      </c>
      <c r="BO4">
        <f t="shared" ref="BO4:BW4" si="1">COUNTA(BO$11:BO$111)</f>
        <v>2</v>
      </c>
      <c r="BP4">
        <f t="shared" si="1"/>
        <v>1</v>
      </c>
      <c r="BQ4">
        <f t="shared" si="1"/>
        <v>2</v>
      </c>
      <c r="BR4">
        <f t="shared" si="1"/>
        <v>2</v>
      </c>
      <c r="BS4">
        <f t="shared" si="1"/>
        <v>2</v>
      </c>
      <c r="BT4">
        <f t="shared" si="1"/>
        <v>5</v>
      </c>
      <c r="BU4">
        <f t="shared" si="1"/>
        <v>1</v>
      </c>
      <c r="BV4">
        <f t="shared" si="1"/>
        <v>5</v>
      </c>
      <c r="BW4">
        <f t="shared" si="1"/>
        <v>1</v>
      </c>
    </row>
    <row r="5" spans="1:75" s="3" customFormat="1" x14ac:dyDescent="0.2">
      <c r="A5" s="16" t="s">
        <v>40</v>
      </c>
      <c r="B5" s="3" t="s">
        <v>475</v>
      </c>
      <c r="C5" s="3" t="s">
        <v>475</v>
      </c>
      <c r="D5" s="3" t="s">
        <v>475</v>
      </c>
      <c r="E5" s="3" t="s">
        <v>475</v>
      </c>
      <c r="F5" s="3" t="s">
        <v>475</v>
      </c>
      <c r="G5" s="3" t="s">
        <v>475</v>
      </c>
      <c r="H5" s="3" t="s">
        <v>475</v>
      </c>
      <c r="I5" s="3" t="s">
        <v>475</v>
      </c>
      <c r="J5" s="3" t="s">
        <v>475</v>
      </c>
      <c r="K5" s="3" t="s">
        <v>475</v>
      </c>
      <c r="L5" s="3" t="s">
        <v>475</v>
      </c>
      <c r="M5" s="3" t="s">
        <v>475</v>
      </c>
      <c r="N5" s="3" t="s">
        <v>475</v>
      </c>
      <c r="O5" s="3" t="s">
        <v>475</v>
      </c>
      <c r="P5" s="3" t="s">
        <v>475</v>
      </c>
      <c r="Q5" s="3" t="s">
        <v>475</v>
      </c>
      <c r="R5" s="3" t="s">
        <v>475</v>
      </c>
      <c r="S5" s="3" t="s">
        <v>475</v>
      </c>
      <c r="T5" s="3" t="s">
        <v>475</v>
      </c>
      <c r="U5" s="3" t="s">
        <v>475</v>
      </c>
      <c r="V5" s="3" t="s">
        <v>475</v>
      </c>
      <c r="W5" s="3" t="s">
        <v>475</v>
      </c>
      <c r="X5" s="3" t="s">
        <v>475</v>
      </c>
      <c r="Y5" s="3" t="s">
        <v>475</v>
      </c>
      <c r="Z5" s="3" t="s">
        <v>475</v>
      </c>
      <c r="AA5" s="3" t="s">
        <v>475</v>
      </c>
      <c r="AB5" s="3" t="s">
        <v>475</v>
      </c>
      <c r="AC5" s="3" t="s">
        <v>475</v>
      </c>
      <c r="AD5" s="3" t="s">
        <v>475</v>
      </c>
      <c r="AE5" s="3" t="s">
        <v>475</v>
      </c>
      <c r="AF5" s="3" t="s">
        <v>475</v>
      </c>
      <c r="AG5" s="3" t="s">
        <v>475</v>
      </c>
      <c r="AH5" s="3" t="s">
        <v>475</v>
      </c>
      <c r="AI5" s="3" t="s">
        <v>475</v>
      </c>
      <c r="AJ5" s="3" t="s">
        <v>475</v>
      </c>
      <c r="AK5" s="3" t="s">
        <v>475</v>
      </c>
      <c r="AL5" s="3" t="s">
        <v>475</v>
      </c>
      <c r="AM5" s="3" t="s">
        <v>475</v>
      </c>
      <c r="AN5" s="3" t="s">
        <v>475</v>
      </c>
      <c r="AO5" s="3" t="s">
        <v>475</v>
      </c>
      <c r="AP5" s="3" t="s">
        <v>475</v>
      </c>
      <c r="AQ5" s="3" t="s">
        <v>475</v>
      </c>
      <c r="AR5" s="3" t="s">
        <v>475</v>
      </c>
      <c r="AS5" s="3" t="s">
        <v>475</v>
      </c>
      <c r="AT5" s="3" t="s">
        <v>475</v>
      </c>
      <c r="AU5" s="3" t="s">
        <v>475</v>
      </c>
      <c r="AV5" s="3" t="s">
        <v>475</v>
      </c>
      <c r="AW5" s="3" t="s">
        <v>475</v>
      </c>
      <c r="AX5" s="3" t="s">
        <v>475</v>
      </c>
      <c r="AY5" s="3" t="s">
        <v>475</v>
      </c>
      <c r="AZ5" s="3" t="s">
        <v>475</v>
      </c>
      <c r="BA5" s="3" t="s">
        <v>475</v>
      </c>
      <c r="BB5" s="3" t="s">
        <v>475</v>
      </c>
      <c r="BC5" s="3" t="s">
        <v>475</v>
      </c>
      <c r="BD5" s="3" t="s">
        <v>475</v>
      </c>
      <c r="BE5" s="3" t="s">
        <v>475</v>
      </c>
      <c r="BF5" s="3" t="s">
        <v>475</v>
      </c>
      <c r="BG5" s="3" t="s">
        <v>475</v>
      </c>
      <c r="BH5" s="3" t="s">
        <v>475</v>
      </c>
      <c r="BI5" s="3" t="s">
        <v>475</v>
      </c>
      <c r="BJ5" s="3" t="s">
        <v>475</v>
      </c>
      <c r="BK5" s="3" t="s">
        <v>475</v>
      </c>
      <c r="BL5" s="3" t="s">
        <v>475</v>
      </c>
      <c r="BM5" s="3" t="s">
        <v>475</v>
      </c>
      <c r="BN5" s="3" t="s">
        <v>475</v>
      </c>
      <c r="BO5" s="3" t="s">
        <v>475</v>
      </c>
      <c r="BP5" s="3" t="s">
        <v>475</v>
      </c>
      <c r="BQ5" s="3" t="s">
        <v>475</v>
      </c>
      <c r="BR5" s="3" t="s">
        <v>475</v>
      </c>
      <c r="BS5" s="3" t="s">
        <v>475</v>
      </c>
      <c r="BT5" s="3" t="s">
        <v>475</v>
      </c>
      <c r="BU5" s="3" t="s">
        <v>475</v>
      </c>
      <c r="BV5" s="3" t="s">
        <v>475</v>
      </c>
      <c r="BW5" s="3" t="s">
        <v>475</v>
      </c>
    </row>
    <row r="6" spans="1:75" s="3" customFormat="1" x14ac:dyDescent="0.2">
      <c r="A6" s="16" t="s">
        <v>18</v>
      </c>
      <c r="B6" s="3" t="s">
        <v>262</v>
      </c>
      <c r="C6" s="3" t="s">
        <v>262</v>
      </c>
      <c r="D6" s="3" t="s">
        <v>262</v>
      </c>
      <c r="E6" s="3" t="s">
        <v>262</v>
      </c>
      <c r="F6" s="3" t="s">
        <v>262</v>
      </c>
      <c r="G6" s="3" t="s">
        <v>262</v>
      </c>
      <c r="H6" s="3" t="s">
        <v>262</v>
      </c>
      <c r="I6" s="3" t="s">
        <v>272</v>
      </c>
      <c r="J6" s="3" t="s">
        <v>272</v>
      </c>
      <c r="K6" s="3" t="s">
        <v>272</v>
      </c>
      <c r="L6" s="3" t="s">
        <v>272</v>
      </c>
      <c r="M6" s="3" t="s">
        <v>272</v>
      </c>
      <c r="N6" s="3" t="s">
        <v>272</v>
      </c>
      <c r="O6" s="3" t="s">
        <v>272</v>
      </c>
      <c r="P6" s="3" t="s">
        <v>272</v>
      </c>
      <c r="Q6" s="3" t="s">
        <v>272</v>
      </c>
      <c r="R6" s="3" t="s">
        <v>272</v>
      </c>
      <c r="S6" s="3" t="s">
        <v>272</v>
      </c>
      <c r="T6" s="3" t="s">
        <v>272</v>
      </c>
      <c r="U6" s="3" t="s">
        <v>272</v>
      </c>
      <c r="V6" s="3" t="s">
        <v>272</v>
      </c>
      <c r="W6" s="3" t="s">
        <v>272</v>
      </c>
      <c r="X6" s="3" t="s">
        <v>272</v>
      </c>
      <c r="Y6" s="3" t="s">
        <v>238</v>
      </c>
      <c r="Z6" s="3" t="s">
        <v>238</v>
      </c>
      <c r="AA6" s="3" t="s">
        <v>238</v>
      </c>
      <c r="AB6" s="3" t="s">
        <v>238</v>
      </c>
      <c r="AC6" s="3" t="s">
        <v>238</v>
      </c>
      <c r="AD6" s="3" t="s">
        <v>238</v>
      </c>
      <c r="AE6" s="3" t="s">
        <v>238</v>
      </c>
      <c r="AF6" s="3" t="s">
        <v>238</v>
      </c>
      <c r="AG6" s="3" t="s">
        <v>238</v>
      </c>
      <c r="AH6" s="3" t="s">
        <v>238</v>
      </c>
      <c r="AI6" s="3" t="s">
        <v>238</v>
      </c>
      <c r="AJ6" s="3" t="s">
        <v>238</v>
      </c>
      <c r="AK6" s="3" t="s">
        <v>238</v>
      </c>
      <c r="AL6" s="3" t="s">
        <v>247</v>
      </c>
      <c r="AM6" s="3" t="s">
        <v>247</v>
      </c>
      <c r="AN6" s="3" t="s">
        <v>247</v>
      </c>
      <c r="AO6" s="3" t="s">
        <v>247</v>
      </c>
      <c r="AP6" s="3" t="s">
        <v>247</v>
      </c>
      <c r="AQ6" s="3" t="s">
        <v>247</v>
      </c>
      <c r="AR6" s="3" t="s">
        <v>247</v>
      </c>
      <c r="AS6" s="3" t="s">
        <v>247</v>
      </c>
      <c r="AT6" s="3" t="s">
        <v>293</v>
      </c>
      <c r="AU6" s="3" t="s">
        <v>293</v>
      </c>
      <c r="AV6" s="3" t="s">
        <v>293</v>
      </c>
      <c r="AW6" s="3" t="s">
        <v>293</v>
      </c>
      <c r="AX6" s="3" t="s">
        <v>293</v>
      </c>
      <c r="AY6" s="3" t="s">
        <v>293</v>
      </c>
      <c r="AZ6" s="3" t="s">
        <v>293</v>
      </c>
      <c r="BA6" s="3" t="s">
        <v>293</v>
      </c>
      <c r="BB6" s="3" t="s">
        <v>385</v>
      </c>
      <c r="BC6" s="3" t="s">
        <v>385</v>
      </c>
      <c r="BD6" s="3" t="s">
        <v>385</v>
      </c>
      <c r="BE6" s="3" t="s">
        <v>385</v>
      </c>
      <c r="BF6" s="3" t="s">
        <v>385</v>
      </c>
      <c r="BG6" s="3" t="s">
        <v>385</v>
      </c>
      <c r="BH6" s="3" t="s">
        <v>385</v>
      </c>
      <c r="BI6" s="3" t="s">
        <v>385</v>
      </c>
      <c r="BJ6" s="3" t="s">
        <v>385</v>
      </c>
      <c r="BK6" s="3" t="s">
        <v>385</v>
      </c>
      <c r="BL6" s="3" t="s">
        <v>385</v>
      </c>
      <c r="BM6" s="3" t="s">
        <v>385</v>
      </c>
      <c r="BN6" s="3" t="s">
        <v>385</v>
      </c>
      <c r="BO6" s="3" t="s">
        <v>385</v>
      </c>
      <c r="BP6" s="3" t="s">
        <v>385</v>
      </c>
      <c r="BQ6" s="3" t="s">
        <v>385</v>
      </c>
      <c r="BR6" s="3" t="s">
        <v>385</v>
      </c>
      <c r="BS6" s="3" t="s">
        <v>385</v>
      </c>
      <c r="BT6" s="3" t="s">
        <v>385</v>
      </c>
      <c r="BU6" s="3" t="s">
        <v>385</v>
      </c>
      <c r="BV6" s="3" t="s">
        <v>385</v>
      </c>
      <c r="BW6" s="3" t="s">
        <v>385</v>
      </c>
    </row>
    <row r="7" spans="1:75" s="3" customFormat="1" x14ac:dyDescent="0.2">
      <c r="A7" s="16" t="s">
        <v>19</v>
      </c>
      <c r="B7" s="3" t="s">
        <v>85</v>
      </c>
      <c r="C7" s="3" t="s">
        <v>85</v>
      </c>
      <c r="D7" s="3" t="s">
        <v>85</v>
      </c>
      <c r="E7" s="3" t="s">
        <v>85</v>
      </c>
      <c r="F7" s="3" t="s">
        <v>85</v>
      </c>
      <c r="G7" s="3" t="s">
        <v>85</v>
      </c>
      <c r="H7" s="3" t="s">
        <v>85</v>
      </c>
      <c r="I7" s="3" t="s">
        <v>489</v>
      </c>
      <c r="J7" s="3" t="s">
        <v>489</v>
      </c>
      <c r="K7" s="3" t="s">
        <v>489</v>
      </c>
      <c r="L7" s="3" t="s">
        <v>489</v>
      </c>
      <c r="M7" s="3" t="s">
        <v>489</v>
      </c>
      <c r="N7" s="3" t="s">
        <v>516</v>
      </c>
      <c r="O7" s="3" t="s">
        <v>516</v>
      </c>
      <c r="P7" s="3" t="s">
        <v>516</v>
      </c>
      <c r="Q7" s="3" t="s">
        <v>516</v>
      </c>
      <c r="R7" s="3" t="s">
        <v>516</v>
      </c>
      <c r="S7" s="3" t="s">
        <v>516</v>
      </c>
      <c r="T7" s="3" t="s">
        <v>531</v>
      </c>
      <c r="U7" s="3" t="s">
        <v>531</v>
      </c>
      <c r="V7" s="3" t="s">
        <v>531</v>
      </c>
      <c r="W7" s="3" t="s">
        <v>531</v>
      </c>
      <c r="X7" s="3" t="s">
        <v>531</v>
      </c>
      <c r="Y7" s="3" t="s">
        <v>546</v>
      </c>
      <c r="Z7" s="3" t="s">
        <v>546</v>
      </c>
      <c r="AA7" s="3" t="s">
        <v>546</v>
      </c>
      <c r="AB7" s="3" t="s">
        <v>546</v>
      </c>
      <c r="AC7" s="3" t="s">
        <v>546</v>
      </c>
      <c r="AD7" s="3" t="s">
        <v>546</v>
      </c>
      <c r="AE7" s="3" t="s">
        <v>564</v>
      </c>
      <c r="AF7" s="3" t="s">
        <v>564</v>
      </c>
      <c r="AG7" s="3" t="s">
        <v>564</v>
      </c>
      <c r="AH7" s="3" t="s">
        <v>564</v>
      </c>
      <c r="AI7" s="3" t="s">
        <v>564</v>
      </c>
      <c r="AJ7" s="3" t="s">
        <v>570</v>
      </c>
      <c r="AK7" s="3" t="s">
        <v>570</v>
      </c>
      <c r="AL7" s="3" t="s">
        <v>572</v>
      </c>
      <c r="AM7" s="3" t="s">
        <v>572</v>
      </c>
      <c r="AN7" s="3" t="s">
        <v>572</v>
      </c>
      <c r="AO7" s="3" t="s">
        <v>572</v>
      </c>
      <c r="AP7" s="3" t="s">
        <v>572</v>
      </c>
      <c r="AQ7" s="3" t="s">
        <v>572</v>
      </c>
      <c r="AR7" s="3" t="s">
        <v>572</v>
      </c>
      <c r="AS7" s="3" t="s">
        <v>572</v>
      </c>
      <c r="AT7" s="3" t="s">
        <v>579</v>
      </c>
      <c r="AU7" s="3" t="s">
        <v>579</v>
      </c>
      <c r="AV7" s="3" t="s">
        <v>579</v>
      </c>
      <c r="AW7" s="3" t="s">
        <v>579</v>
      </c>
      <c r="AX7" s="3" t="s">
        <v>579</v>
      </c>
      <c r="AY7" s="3" t="s">
        <v>579</v>
      </c>
      <c r="AZ7" s="3" t="s">
        <v>579</v>
      </c>
      <c r="BA7" s="3" t="s">
        <v>579</v>
      </c>
      <c r="BB7" s="3" t="s">
        <v>585</v>
      </c>
      <c r="BC7" s="3" t="s">
        <v>585</v>
      </c>
      <c r="BD7" s="3" t="s">
        <v>585</v>
      </c>
      <c r="BE7" s="3" t="s">
        <v>585</v>
      </c>
      <c r="BF7" s="3" t="s">
        <v>585</v>
      </c>
      <c r="BG7" s="3" t="s">
        <v>585</v>
      </c>
      <c r="BH7" s="3" t="s">
        <v>604</v>
      </c>
      <c r="BI7" s="3" t="s">
        <v>604</v>
      </c>
      <c r="BJ7" s="3" t="s">
        <v>604</v>
      </c>
      <c r="BK7" s="3" t="s">
        <v>604</v>
      </c>
      <c r="BL7" s="3" t="s">
        <v>604</v>
      </c>
      <c r="BM7" s="3" t="s">
        <v>604</v>
      </c>
      <c r="BN7" s="3" t="s">
        <v>604</v>
      </c>
      <c r="BO7" s="3" t="s">
        <v>604</v>
      </c>
      <c r="BP7" s="3" t="s">
        <v>613</v>
      </c>
      <c r="BQ7" s="3" t="s">
        <v>613</v>
      </c>
      <c r="BR7" s="3" t="s">
        <v>613</v>
      </c>
      <c r="BS7" s="3" t="s">
        <v>613</v>
      </c>
      <c r="BT7" s="3" t="s">
        <v>613</v>
      </c>
      <c r="BU7" s="3" t="s">
        <v>613</v>
      </c>
      <c r="BV7" s="3" t="s">
        <v>613</v>
      </c>
      <c r="BW7" s="3" t="s">
        <v>613</v>
      </c>
    </row>
    <row r="8" spans="1:75" s="3" customFormat="1" x14ac:dyDescent="0.2">
      <c r="A8" s="16" t="s">
        <v>20</v>
      </c>
      <c r="B8" s="3">
        <v>1</v>
      </c>
      <c r="C8" s="3">
        <v>1</v>
      </c>
      <c r="D8" s="3">
        <v>1</v>
      </c>
      <c r="E8" s="3">
        <v>1</v>
      </c>
      <c r="F8" s="3">
        <v>1</v>
      </c>
      <c r="G8" s="3">
        <v>1</v>
      </c>
      <c r="H8" s="3">
        <v>1</v>
      </c>
      <c r="I8" s="3">
        <v>2</v>
      </c>
      <c r="J8" s="3">
        <v>2</v>
      </c>
      <c r="K8" s="3">
        <v>2</v>
      </c>
      <c r="L8" s="3">
        <v>2</v>
      </c>
      <c r="M8" s="3">
        <v>2</v>
      </c>
      <c r="N8" s="3">
        <v>3</v>
      </c>
      <c r="O8" s="3">
        <v>3</v>
      </c>
      <c r="P8" s="3">
        <v>3</v>
      </c>
      <c r="Q8" s="3">
        <v>3</v>
      </c>
      <c r="R8" s="3">
        <v>3</v>
      </c>
      <c r="S8" s="3">
        <v>3</v>
      </c>
      <c r="T8" s="3">
        <v>4</v>
      </c>
      <c r="U8" s="3">
        <v>4</v>
      </c>
      <c r="V8" s="3">
        <v>4</v>
      </c>
      <c r="W8" s="3">
        <v>4</v>
      </c>
      <c r="X8" s="3">
        <v>4</v>
      </c>
      <c r="Y8" s="3">
        <v>5</v>
      </c>
      <c r="Z8" s="3">
        <v>5</v>
      </c>
      <c r="AA8" s="3">
        <v>5</v>
      </c>
      <c r="AB8" s="3">
        <v>5</v>
      </c>
      <c r="AC8" s="3">
        <v>5</v>
      </c>
      <c r="AD8" s="3">
        <v>5</v>
      </c>
      <c r="AE8" s="3">
        <v>6</v>
      </c>
      <c r="AF8" s="3">
        <v>6</v>
      </c>
      <c r="AG8" s="3">
        <v>6</v>
      </c>
      <c r="AH8" s="3">
        <v>6</v>
      </c>
      <c r="AI8" s="3">
        <v>6</v>
      </c>
      <c r="AJ8" s="3">
        <v>7</v>
      </c>
      <c r="AK8" s="3">
        <v>7</v>
      </c>
      <c r="AL8" s="3">
        <v>8</v>
      </c>
      <c r="AM8" s="3">
        <v>8</v>
      </c>
      <c r="AN8" s="3">
        <v>8</v>
      </c>
      <c r="AO8" s="3">
        <v>8</v>
      </c>
      <c r="AP8" s="3">
        <v>8</v>
      </c>
      <c r="AQ8" s="3">
        <v>8</v>
      </c>
      <c r="AR8" s="3">
        <v>8</v>
      </c>
      <c r="AS8" s="3">
        <v>8</v>
      </c>
      <c r="AT8" s="3">
        <v>9</v>
      </c>
      <c r="AU8" s="3">
        <v>9</v>
      </c>
      <c r="AV8" s="3">
        <v>9</v>
      </c>
      <c r="AW8" s="3">
        <v>9</v>
      </c>
      <c r="AX8" s="3">
        <v>9</v>
      </c>
      <c r="AY8" s="3">
        <v>9</v>
      </c>
      <c r="AZ8" s="3">
        <v>9</v>
      </c>
      <c r="BA8" s="3">
        <v>9</v>
      </c>
      <c r="BB8" s="3">
        <v>10</v>
      </c>
      <c r="BC8" s="3">
        <v>10</v>
      </c>
      <c r="BD8" s="3">
        <v>10</v>
      </c>
      <c r="BE8" s="3">
        <v>10</v>
      </c>
      <c r="BF8" s="3">
        <v>10</v>
      </c>
      <c r="BG8" s="3">
        <v>10</v>
      </c>
      <c r="BH8" s="3">
        <v>11</v>
      </c>
      <c r="BI8" s="3">
        <v>11</v>
      </c>
      <c r="BJ8" s="3">
        <v>11</v>
      </c>
      <c r="BK8" s="3">
        <v>11</v>
      </c>
      <c r="BL8" s="3">
        <v>11</v>
      </c>
      <c r="BM8" s="3">
        <v>11</v>
      </c>
      <c r="BN8" s="3">
        <v>11</v>
      </c>
      <c r="BO8" s="3">
        <v>11</v>
      </c>
      <c r="BP8" s="3">
        <v>12</v>
      </c>
      <c r="BQ8" s="3">
        <v>12</v>
      </c>
      <c r="BR8" s="3">
        <v>12</v>
      </c>
      <c r="BS8" s="3">
        <v>12</v>
      </c>
      <c r="BT8" s="3">
        <v>12</v>
      </c>
      <c r="BU8" s="3">
        <v>12</v>
      </c>
      <c r="BV8" s="3">
        <v>12</v>
      </c>
      <c r="BW8" s="3">
        <v>12</v>
      </c>
    </row>
    <row r="9" spans="1:75" s="3" customFormat="1" x14ac:dyDescent="0.2">
      <c r="A9" s="16" t="s">
        <v>21</v>
      </c>
      <c r="B9" s="3">
        <v>1</v>
      </c>
      <c r="C9" s="3">
        <v>2</v>
      </c>
      <c r="D9" s="3">
        <v>3</v>
      </c>
      <c r="E9" s="3">
        <v>4</v>
      </c>
      <c r="F9" s="3">
        <v>5</v>
      </c>
      <c r="G9" s="3">
        <v>6</v>
      </c>
      <c r="H9" s="3">
        <v>7</v>
      </c>
      <c r="I9" s="3">
        <v>1</v>
      </c>
      <c r="J9" s="3">
        <v>2</v>
      </c>
      <c r="K9" s="3">
        <v>3</v>
      </c>
      <c r="L9" s="3">
        <v>4</v>
      </c>
      <c r="M9" s="3">
        <v>5</v>
      </c>
      <c r="N9" s="3">
        <v>1</v>
      </c>
      <c r="O9" s="3">
        <v>2</v>
      </c>
      <c r="P9" s="3">
        <v>3</v>
      </c>
      <c r="Q9" s="3">
        <v>4</v>
      </c>
      <c r="R9" s="3">
        <v>5</v>
      </c>
      <c r="S9" s="3">
        <v>6</v>
      </c>
      <c r="T9" s="3">
        <v>1</v>
      </c>
      <c r="U9" s="3">
        <v>2</v>
      </c>
      <c r="V9" s="3">
        <v>3</v>
      </c>
      <c r="W9" s="3">
        <v>4</v>
      </c>
      <c r="X9" s="3">
        <v>5</v>
      </c>
      <c r="Y9" s="3">
        <v>1</v>
      </c>
      <c r="Z9" s="3">
        <v>2</v>
      </c>
      <c r="AA9" s="3">
        <v>3</v>
      </c>
      <c r="AB9" s="3">
        <v>4</v>
      </c>
      <c r="AC9" s="3">
        <v>5</v>
      </c>
      <c r="AD9" s="3">
        <v>6</v>
      </c>
      <c r="AE9" s="3">
        <v>1</v>
      </c>
      <c r="AF9" s="3">
        <v>2</v>
      </c>
      <c r="AG9" s="3">
        <v>3</v>
      </c>
      <c r="AH9" s="3">
        <v>4</v>
      </c>
      <c r="AI9" s="3">
        <v>5</v>
      </c>
      <c r="AJ9" s="3">
        <v>1</v>
      </c>
      <c r="AK9" s="3">
        <v>2</v>
      </c>
      <c r="AL9" s="3">
        <v>1</v>
      </c>
      <c r="AM9" s="3">
        <v>2</v>
      </c>
      <c r="AN9" s="3">
        <v>3</v>
      </c>
      <c r="AO9" s="3">
        <v>4</v>
      </c>
      <c r="AP9" s="3">
        <v>5</v>
      </c>
      <c r="AQ9" s="3">
        <v>6</v>
      </c>
      <c r="AR9" s="3">
        <v>7</v>
      </c>
      <c r="AS9" s="3">
        <v>8</v>
      </c>
      <c r="AT9" s="3">
        <v>1</v>
      </c>
      <c r="AU9" s="3">
        <v>2</v>
      </c>
      <c r="AV9" s="3">
        <v>3</v>
      </c>
      <c r="AW9" s="3">
        <v>4</v>
      </c>
      <c r="AX9" s="3">
        <v>5</v>
      </c>
      <c r="AY9" s="3">
        <v>6</v>
      </c>
      <c r="AZ9" s="3">
        <v>7</v>
      </c>
      <c r="BA9" s="3">
        <v>8</v>
      </c>
      <c r="BB9" s="3">
        <v>1</v>
      </c>
      <c r="BC9" s="3">
        <v>2</v>
      </c>
      <c r="BD9" s="3">
        <v>3</v>
      </c>
      <c r="BE9" s="3">
        <v>4</v>
      </c>
      <c r="BF9" s="3">
        <v>5</v>
      </c>
      <c r="BG9" s="3">
        <v>6</v>
      </c>
      <c r="BH9" s="3">
        <v>1</v>
      </c>
      <c r="BI9" s="3">
        <v>2</v>
      </c>
      <c r="BJ9" s="3">
        <v>3</v>
      </c>
      <c r="BK9" s="3">
        <v>4</v>
      </c>
      <c r="BL9" s="3">
        <v>5</v>
      </c>
      <c r="BM9" s="3">
        <v>6</v>
      </c>
      <c r="BN9" s="3">
        <v>7</v>
      </c>
      <c r="BO9" s="3">
        <v>8</v>
      </c>
      <c r="BP9" s="3">
        <v>1</v>
      </c>
      <c r="BQ9" s="3">
        <v>2</v>
      </c>
      <c r="BR9" s="3">
        <v>3</v>
      </c>
      <c r="BS9" s="3">
        <v>4</v>
      </c>
      <c r="BT9" s="3">
        <v>5</v>
      </c>
      <c r="BU9" s="3">
        <v>6</v>
      </c>
      <c r="BV9" s="3">
        <v>7</v>
      </c>
      <c r="BW9" s="3">
        <v>8</v>
      </c>
    </row>
    <row r="10" spans="1:75" s="3" customFormat="1" x14ac:dyDescent="0.2">
      <c r="A10" s="16" t="s">
        <v>22</v>
      </c>
      <c r="B10" s="3" t="s">
        <v>476</v>
      </c>
      <c r="C10" s="3" t="s">
        <v>479</v>
      </c>
      <c r="D10" s="3" t="s">
        <v>482</v>
      </c>
      <c r="E10" s="3" t="s">
        <v>640</v>
      </c>
      <c r="F10" s="3" t="s">
        <v>486</v>
      </c>
      <c r="G10" s="3" t="s">
        <v>487</v>
      </c>
      <c r="H10" s="3" t="s">
        <v>488</v>
      </c>
      <c r="I10" s="3" t="s">
        <v>476</v>
      </c>
      <c r="J10" s="3" t="s">
        <v>483</v>
      </c>
      <c r="K10" s="3" t="s">
        <v>493</v>
      </c>
      <c r="L10" s="3" t="s">
        <v>497</v>
      </c>
      <c r="M10" s="3" t="s">
        <v>512</v>
      </c>
      <c r="N10" s="3" t="s">
        <v>476</v>
      </c>
      <c r="O10" s="3" t="s">
        <v>517</v>
      </c>
      <c r="P10" s="3" t="s">
        <v>521</v>
      </c>
      <c r="Q10" s="3" t="s">
        <v>524</v>
      </c>
      <c r="R10" s="3" t="s">
        <v>527</v>
      </c>
      <c r="S10" s="3" t="s">
        <v>488</v>
      </c>
      <c r="T10" s="3" t="s">
        <v>476</v>
      </c>
      <c r="U10" s="3" t="s">
        <v>532</v>
      </c>
      <c r="V10" s="3" t="s">
        <v>536</v>
      </c>
      <c r="W10" s="3" t="s">
        <v>539</v>
      </c>
      <c r="X10" s="3" t="s">
        <v>543</v>
      </c>
      <c r="Y10" s="3" t="s">
        <v>476</v>
      </c>
      <c r="Z10" s="3" t="s">
        <v>483</v>
      </c>
      <c r="AA10" s="3" t="s">
        <v>497</v>
      </c>
      <c r="AB10" s="3" t="s">
        <v>561</v>
      </c>
      <c r="AC10" s="3" t="s">
        <v>562</v>
      </c>
      <c r="AD10" s="3" t="s">
        <v>563</v>
      </c>
      <c r="AE10" s="3" t="s">
        <v>476</v>
      </c>
      <c r="AF10" s="3" t="s">
        <v>641</v>
      </c>
      <c r="AG10" s="3" t="s">
        <v>565</v>
      </c>
      <c r="AH10" s="3" t="s">
        <v>566</v>
      </c>
      <c r="AI10" s="3" t="s">
        <v>567</v>
      </c>
      <c r="AJ10" s="3" t="s">
        <v>476</v>
      </c>
      <c r="AK10" s="3" t="s">
        <v>571</v>
      </c>
      <c r="AL10" s="3" t="s">
        <v>476</v>
      </c>
      <c r="AM10" s="3" t="s">
        <v>483</v>
      </c>
      <c r="AN10" s="3" t="s">
        <v>575</v>
      </c>
      <c r="AO10" s="3" t="s">
        <v>576</v>
      </c>
      <c r="AP10" s="3" t="s">
        <v>577</v>
      </c>
      <c r="AQ10" s="3" t="s">
        <v>488</v>
      </c>
      <c r="AR10" s="3" t="s">
        <v>578</v>
      </c>
      <c r="AS10" s="3" t="s">
        <v>642</v>
      </c>
      <c r="AT10" s="3" t="s">
        <v>476</v>
      </c>
      <c r="AU10" s="3" t="s">
        <v>483</v>
      </c>
      <c r="AV10" s="3" t="s">
        <v>577</v>
      </c>
      <c r="AW10" s="3" t="s">
        <v>488</v>
      </c>
      <c r="AX10" s="3" t="s">
        <v>582</v>
      </c>
      <c r="AY10" s="3" t="s">
        <v>643</v>
      </c>
      <c r="AZ10" s="3" t="s">
        <v>644</v>
      </c>
      <c r="BA10" s="3" t="s">
        <v>642</v>
      </c>
      <c r="BB10" s="3" t="s">
        <v>476</v>
      </c>
      <c r="BC10" s="3" t="s">
        <v>586</v>
      </c>
      <c r="BD10" s="3" t="s">
        <v>497</v>
      </c>
      <c r="BE10" s="3" t="s">
        <v>596</v>
      </c>
      <c r="BF10" s="3" t="s">
        <v>597</v>
      </c>
      <c r="BG10" s="3" t="s">
        <v>603</v>
      </c>
      <c r="BH10" s="3" t="s">
        <v>476</v>
      </c>
      <c r="BI10" s="3" t="s">
        <v>605</v>
      </c>
      <c r="BJ10" s="3" t="s">
        <v>606</v>
      </c>
      <c r="BK10" s="3" t="s">
        <v>607</v>
      </c>
      <c r="BL10" s="3" t="s">
        <v>610</v>
      </c>
      <c r="BM10" s="3" t="s">
        <v>611</v>
      </c>
      <c r="BN10" s="3" t="s">
        <v>612</v>
      </c>
      <c r="BO10" s="3" t="s">
        <v>608</v>
      </c>
      <c r="BP10" s="3" t="s">
        <v>476</v>
      </c>
      <c r="BQ10" s="3" t="s">
        <v>614</v>
      </c>
      <c r="BR10" s="3" t="s">
        <v>617</v>
      </c>
      <c r="BS10" s="3" t="s">
        <v>618</v>
      </c>
      <c r="BT10" s="3" t="s">
        <v>619</v>
      </c>
      <c r="BU10" s="3" t="s">
        <v>624</v>
      </c>
      <c r="BV10" s="3" t="s">
        <v>625</v>
      </c>
      <c r="BW10" s="3" t="s">
        <v>626</v>
      </c>
    </row>
    <row r="11" spans="1:75" s="3" customFormat="1" x14ac:dyDescent="0.2">
      <c r="A11" s="16" t="s">
        <v>38</v>
      </c>
      <c r="B11" s="3" t="s">
        <v>478</v>
      </c>
      <c r="C11" s="3" t="s">
        <v>480</v>
      </c>
      <c r="D11" s="3" t="s">
        <v>480</v>
      </c>
      <c r="E11" s="3" t="s">
        <v>484</v>
      </c>
      <c r="F11" s="3" t="s">
        <v>480</v>
      </c>
      <c r="G11" s="3" t="s">
        <v>480</v>
      </c>
      <c r="H11" s="3" t="s">
        <v>478</v>
      </c>
      <c r="I11" s="3" t="s">
        <v>478</v>
      </c>
      <c r="J11" s="3" t="s">
        <v>490</v>
      </c>
      <c r="K11" s="3" t="s">
        <v>494</v>
      </c>
      <c r="L11" s="3" t="s">
        <v>498</v>
      </c>
      <c r="M11" s="3" t="s">
        <v>513</v>
      </c>
      <c r="N11" s="3" t="s">
        <v>478</v>
      </c>
      <c r="O11" s="3" t="s">
        <v>518</v>
      </c>
      <c r="P11" s="3" t="s">
        <v>522</v>
      </c>
      <c r="Q11" s="3" t="s">
        <v>525</v>
      </c>
      <c r="R11" s="3" t="s">
        <v>528</v>
      </c>
      <c r="S11" s="3" t="s">
        <v>478</v>
      </c>
      <c r="T11" s="3" t="s">
        <v>478</v>
      </c>
      <c r="U11" s="3" t="s">
        <v>533</v>
      </c>
      <c r="V11" s="3" t="s">
        <v>537</v>
      </c>
      <c r="W11" s="3" t="s">
        <v>540</v>
      </c>
      <c r="X11" s="3" t="s">
        <v>544</v>
      </c>
      <c r="Y11" s="3" t="s">
        <v>478</v>
      </c>
      <c r="Z11" s="3" t="s">
        <v>490</v>
      </c>
      <c r="AA11" s="3" t="s">
        <v>550</v>
      </c>
      <c r="AB11" s="3" t="s">
        <v>480</v>
      </c>
      <c r="AC11" s="3" t="s">
        <v>480</v>
      </c>
      <c r="AD11" s="3" t="s">
        <v>480</v>
      </c>
      <c r="AE11" s="3" t="s">
        <v>478</v>
      </c>
      <c r="AF11" s="3" t="s">
        <v>480</v>
      </c>
      <c r="AG11" s="3" t="s">
        <v>480</v>
      </c>
      <c r="AH11" s="3" t="s">
        <v>478</v>
      </c>
      <c r="AI11" s="3" t="s">
        <v>533</v>
      </c>
      <c r="AJ11" s="3" t="s">
        <v>478</v>
      </c>
      <c r="AK11" s="3" t="s">
        <v>480</v>
      </c>
      <c r="AL11" s="3" t="s">
        <v>478</v>
      </c>
      <c r="AM11" s="3" t="s">
        <v>573</v>
      </c>
      <c r="AN11" s="3" t="s">
        <v>480</v>
      </c>
      <c r="AO11" s="3" t="s">
        <v>480</v>
      </c>
      <c r="AP11" s="3" t="s">
        <v>480</v>
      </c>
      <c r="AQ11" s="3" t="s">
        <v>478</v>
      </c>
      <c r="AR11" s="3" t="s">
        <v>480</v>
      </c>
      <c r="AS11" s="3" t="s">
        <v>478</v>
      </c>
      <c r="AT11" s="3" t="s">
        <v>478</v>
      </c>
      <c r="AU11" s="3" t="s">
        <v>580</v>
      </c>
      <c r="AV11" s="3" t="s">
        <v>480</v>
      </c>
      <c r="AW11" s="3" t="s">
        <v>478</v>
      </c>
      <c r="AX11" s="3" t="s">
        <v>583</v>
      </c>
      <c r="AY11" s="3" t="s">
        <v>480</v>
      </c>
      <c r="AZ11" s="3" t="s">
        <v>480</v>
      </c>
      <c r="BA11" s="3" t="s">
        <v>478</v>
      </c>
      <c r="BB11" s="3" t="s">
        <v>478</v>
      </c>
      <c r="BC11" s="3" t="s">
        <v>480</v>
      </c>
      <c r="BD11" s="3" t="s">
        <v>587</v>
      </c>
      <c r="BE11" s="3" t="s">
        <v>480</v>
      </c>
      <c r="BF11" s="3" t="s">
        <v>598</v>
      </c>
      <c r="BG11" s="3" t="s">
        <v>480</v>
      </c>
      <c r="BH11" s="3" t="s">
        <v>478</v>
      </c>
      <c r="BI11" s="3" t="s">
        <v>480</v>
      </c>
      <c r="BJ11" s="3" t="s">
        <v>480</v>
      </c>
      <c r="BK11" s="3" t="s">
        <v>533</v>
      </c>
      <c r="BL11" s="3" t="s">
        <v>480</v>
      </c>
      <c r="BM11" s="3" t="s">
        <v>480</v>
      </c>
      <c r="BN11" s="3" t="s">
        <v>480</v>
      </c>
      <c r="BO11" s="3" t="s">
        <v>480</v>
      </c>
      <c r="BP11" s="3" t="s">
        <v>478</v>
      </c>
      <c r="BQ11" s="3" t="s">
        <v>615</v>
      </c>
      <c r="BR11" s="3" t="s">
        <v>480</v>
      </c>
      <c r="BS11" s="3" t="s">
        <v>480</v>
      </c>
      <c r="BT11" s="3" t="s">
        <v>620</v>
      </c>
      <c r="BU11" s="3" t="s">
        <v>478</v>
      </c>
      <c r="BV11" s="3" t="s">
        <v>620</v>
      </c>
      <c r="BW11" s="3" t="s">
        <v>478</v>
      </c>
    </row>
    <row r="12" spans="1:75" s="3" customFormat="1" x14ac:dyDescent="0.2">
      <c r="A12" s="17"/>
      <c r="C12" s="3" t="s">
        <v>481</v>
      </c>
      <c r="D12" s="3" t="s">
        <v>481</v>
      </c>
      <c r="E12" s="3" t="s">
        <v>485</v>
      </c>
      <c r="F12" s="3" t="s">
        <v>481</v>
      </c>
      <c r="G12" s="3" t="s">
        <v>481</v>
      </c>
      <c r="J12" s="3" t="s">
        <v>491</v>
      </c>
      <c r="K12" s="3" t="s">
        <v>495</v>
      </c>
      <c r="L12" s="3" t="s">
        <v>499</v>
      </c>
      <c r="M12" s="3" t="s">
        <v>514</v>
      </c>
      <c r="O12" s="3" t="s">
        <v>519</v>
      </c>
      <c r="P12" s="3" t="s">
        <v>496</v>
      </c>
      <c r="Q12" s="3" t="s">
        <v>526</v>
      </c>
      <c r="R12" s="3" t="s">
        <v>529</v>
      </c>
      <c r="U12" s="3" t="s">
        <v>534</v>
      </c>
      <c r="V12" s="3" t="s">
        <v>538</v>
      </c>
      <c r="W12" s="3" t="s">
        <v>541</v>
      </c>
      <c r="X12" s="3" t="s">
        <v>545</v>
      </c>
      <c r="Z12" s="3" t="s">
        <v>547</v>
      </c>
      <c r="AA12" s="3" t="s">
        <v>551</v>
      </c>
      <c r="AB12" s="3" t="s">
        <v>481</v>
      </c>
      <c r="AC12" s="3" t="s">
        <v>481</v>
      </c>
      <c r="AD12" s="3" t="s">
        <v>481</v>
      </c>
      <c r="AF12" s="3" t="s">
        <v>481</v>
      </c>
      <c r="AG12" s="3" t="s">
        <v>481</v>
      </c>
      <c r="AI12" s="3" t="s">
        <v>568</v>
      </c>
      <c r="AK12" s="3" t="s">
        <v>481</v>
      </c>
      <c r="AM12" s="3" t="s">
        <v>574</v>
      </c>
      <c r="AN12" s="3" t="s">
        <v>481</v>
      </c>
      <c r="AO12" s="3" t="s">
        <v>481</v>
      </c>
      <c r="AP12" s="3" t="s">
        <v>481</v>
      </c>
      <c r="AR12" s="3" t="s">
        <v>481</v>
      </c>
      <c r="AU12" s="3" t="s">
        <v>581</v>
      </c>
      <c r="AV12" s="3" t="s">
        <v>481</v>
      </c>
      <c r="AX12" s="3" t="s">
        <v>584</v>
      </c>
      <c r="AY12" s="3" t="s">
        <v>481</v>
      </c>
      <c r="AZ12" s="3" t="s">
        <v>481</v>
      </c>
      <c r="BC12" s="3" t="s">
        <v>481</v>
      </c>
      <c r="BD12" s="3" t="s">
        <v>588</v>
      </c>
      <c r="BE12" s="3" t="s">
        <v>481</v>
      </c>
      <c r="BF12" s="3" t="s">
        <v>599</v>
      </c>
      <c r="BG12" s="3" t="s">
        <v>481</v>
      </c>
      <c r="BI12" s="3" t="s">
        <v>481</v>
      </c>
      <c r="BJ12" s="3" t="s">
        <v>481</v>
      </c>
      <c r="BK12" s="3" t="s">
        <v>608</v>
      </c>
      <c r="BL12" s="3" t="s">
        <v>481</v>
      </c>
      <c r="BM12" s="3" t="s">
        <v>481</v>
      </c>
      <c r="BN12" s="3" t="s">
        <v>481</v>
      </c>
      <c r="BO12" s="3" t="s">
        <v>481</v>
      </c>
      <c r="BQ12" s="3" t="s">
        <v>616</v>
      </c>
      <c r="BR12" s="3" t="s">
        <v>481</v>
      </c>
      <c r="BS12" s="3" t="s">
        <v>481</v>
      </c>
      <c r="BT12" s="3" t="s">
        <v>621</v>
      </c>
      <c r="BV12" s="3" t="s">
        <v>621</v>
      </c>
    </row>
    <row r="13" spans="1:75" s="3" customFormat="1" x14ac:dyDescent="0.2">
      <c r="A13" s="17"/>
      <c r="J13" s="3" t="s">
        <v>492</v>
      </c>
      <c r="K13" s="3" t="s">
        <v>496</v>
      </c>
      <c r="L13" s="3" t="s">
        <v>500</v>
      </c>
      <c r="M13" s="3" t="s">
        <v>515</v>
      </c>
      <c r="O13" s="3" t="s">
        <v>520</v>
      </c>
      <c r="P13" s="3" t="s">
        <v>523</v>
      </c>
      <c r="R13" s="3" t="s">
        <v>514</v>
      </c>
      <c r="U13" s="3" t="s">
        <v>535</v>
      </c>
      <c r="W13" s="3" t="s">
        <v>542</v>
      </c>
      <c r="Z13" s="3" t="s">
        <v>548</v>
      </c>
      <c r="AA13" s="3" t="s">
        <v>552</v>
      </c>
      <c r="AI13" s="3" t="s">
        <v>569</v>
      </c>
      <c r="BD13" s="3" t="s">
        <v>589</v>
      </c>
      <c r="BF13" s="3" t="s">
        <v>600</v>
      </c>
      <c r="BK13" s="3" t="s">
        <v>609</v>
      </c>
      <c r="BT13" s="3" t="s">
        <v>622</v>
      </c>
      <c r="BV13" s="3" t="s">
        <v>622</v>
      </c>
    </row>
    <row r="14" spans="1:75" s="3" customFormat="1" x14ac:dyDescent="0.2">
      <c r="A14" s="17"/>
      <c r="L14" s="3" t="s">
        <v>501</v>
      </c>
      <c r="R14" s="3" t="s">
        <v>530</v>
      </c>
      <c r="Z14" s="3" t="s">
        <v>549</v>
      </c>
      <c r="AA14" s="3" t="s">
        <v>553</v>
      </c>
      <c r="BD14" s="3" t="s">
        <v>590</v>
      </c>
      <c r="BF14" s="3" t="s">
        <v>601</v>
      </c>
      <c r="BT14" s="3" t="s">
        <v>623</v>
      </c>
      <c r="BV14" s="3" t="s">
        <v>623</v>
      </c>
    </row>
    <row r="15" spans="1:75" s="3" customFormat="1" x14ac:dyDescent="0.2">
      <c r="A15" s="17"/>
      <c r="L15" s="3" t="s">
        <v>502</v>
      </c>
      <c r="AA15" s="3" t="s">
        <v>554</v>
      </c>
      <c r="BD15" s="3" t="s">
        <v>591</v>
      </c>
      <c r="BF15" s="3" t="s">
        <v>602</v>
      </c>
      <c r="BT15" s="3" t="s">
        <v>496</v>
      </c>
      <c r="BV15" s="3" t="s">
        <v>496</v>
      </c>
    </row>
    <row r="16" spans="1:75" s="3" customFormat="1" x14ac:dyDescent="0.2">
      <c r="A16" s="17"/>
      <c r="L16" s="3" t="s">
        <v>503</v>
      </c>
      <c r="AA16" s="3" t="s">
        <v>555</v>
      </c>
      <c r="BD16" s="3" t="s">
        <v>592</v>
      </c>
    </row>
    <row r="17" spans="1:56" s="3" customFormat="1" x14ac:dyDescent="0.2">
      <c r="A17" s="17"/>
      <c r="L17" s="3" t="s">
        <v>504</v>
      </c>
      <c r="AA17" s="3" t="s">
        <v>556</v>
      </c>
      <c r="BD17" s="3" t="s">
        <v>593</v>
      </c>
    </row>
    <row r="18" spans="1:56" s="3" customFormat="1" x14ac:dyDescent="0.2">
      <c r="A18" s="17"/>
      <c r="L18" s="3" t="s">
        <v>505</v>
      </c>
      <c r="AA18" s="3" t="s">
        <v>557</v>
      </c>
      <c r="BD18" s="3" t="s">
        <v>594</v>
      </c>
    </row>
    <row r="19" spans="1:56" s="3" customFormat="1" x14ac:dyDescent="0.2">
      <c r="A19" s="17"/>
      <c r="L19" s="3" t="s">
        <v>506</v>
      </c>
      <c r="AA19" s="3" t="s">
        <v>558</v>
      </c>
      <c r="BD19" s="3" t="s">
        <v>595</v>
      </c>
    </row>
    <row r="20" spans="1:56" s="3" customFormat="1" x14ac:dyDescent="0.2">
      <c r="A20" s="17"/>
      <c r="L20" s="3" t="s">
        <v>507</v>
      </c>
      <c r="AA20" s="3" t="s">
        <v>559</v>
      </c>
    </row>
    <row r="21" spans="1:56" s="3" customFormat="1" x14ac:dyDescent="0.2">
      <c r="A21" s="17"/>
      <c r="L21" s="3" t="s">
        <v>508</v>
      </c>
      <c r="AA21" s="3" t="s">
        <v>560</v>
      </c>
    </row>
    <row r="22" spans="1:56" s="3" customFormat="1" x14ac:dyDescent="0.2">
      <c r="A22" s="17"/>
      <c r="L22" s="3" t="s">
        <v>509</v>
      </c>
    </row>
    <row r="23" spans="1:56" s="3" customFormat="1" x14ac:dyDescent="0.2">
      <c r="A23" s="17"/>
      <c r="L23" s="3" t="s">
        <v>510</v>
      </c>
    </row>
    <row r="24" spans="1:56" s="3" customFormat="1" x14ac:dyDescent="0.2">
      <c r="A24" s="17"/>
      <c r="L24" s="3" t="s">
        <v>511</v>
      </c>
    </row>
    <row r="25" spans="1:56" s="3" customFormat="1" x14ac:dyDescent="0.2">
      <c r="A25" s="17"/>
    </row>
    <row r="26" spans="1:56" s="3" customFormat="1" x14ac:dyDescent="0.2">
      <c r="A26" s="17"/>
    </row>
    <row r="27" spans="1:56" s="3" customFormat="1" x14ac:dyDescent="0.2">
      <c r="A27" s="17"/>
    </row>
    <row r="28" spans="1:56" s="3" customFormat="1" x14ac:dyDescent="0.2">
      <c r="A28" s="17"/>
    </row>
    <row r="29" spans="1:56" s="3" customFormat="1" x14ac:dyDescent="0.2">
      <c r="A29" s="17"/>
    </row>
    <row r="30" spans="1:56" s="3" customFormat="1" x14ac:dyDescent="0.2">
      <c r="A30" s="17"/>
    </row>
    <row r="31" spans="1:56" s="3" customFormat="1" x14ac:dyDescent="0.2">
      <c r="A31" s="17"/>
    </row>
    <row r="32" spans="1:56"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rR1ZIbAOKGQVf0Tsmf9PlQE/zsqXO0DzrFmz9AqGSbd2CNuIVIM/QOdgdR9UNsAh5uV3RiLaGsoZXI6tHVkULQ==" saltValue="/Dcwa02k3QgXRbYVvYM9KQ=="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77</v>
      </c>
      <c r="B1" s="15"/>
      <c r="C1" s="15"/>
    </row>
    <row r="3" spans="1:43" ht="13.5" x14ac:dyDescent="0.2">
      <c r="D3" s="24" t="s">
        <v>10</v>
      </c>
      <c r="N3" s="24" t="s">
        <v>91</v>
      </c>
      <c r="Z3" s="24" t="s">
        <v>92</v>
      </c>
      <c r="AL3" s="24" t="s">
        <v>34</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16</v>
      </c>
      <c r="O8" s="26" t="s">
        <v>73</v>
      </c>
      <c r="P8" s="26" t="s">
        <v>12</v>
      </c>
      <c r="Q8" s="26" t="s">
        <v>44</v>
      </c>
      <c r="R8" s="26" t="s">
        <v>128</v>
      </c>
      <c r="S8" s="26" t="s">
        <v>14</v>
      </c>
      <c r="T8" s="26" t="s">
        <v>15</v>
      </c>
      <c r="U8" s="26" t="s">
        <v>45</v>
      </c>
      <c r="V8" s="26" t="s">
        <v>74</v>
      </c>
      <c r="W8" s="26" t="s">
        <v>46</v>
      </c>
      <c r="X8" s="27" t="s">
        <v>83</v>
      </c>
      <c r="Z8" s="25" t="s">
        <v>16</v>
      </c>
      <c r="AA8" s="26" t="s">
        <v>73</v>
      </c>
      <c r="AB8" s="26" t="s">
        <v>12</v>
      </c>
      <c r="AC8" s="26" t="s">
        <v>53</v>
      </c>
      <c r="AD8" s="26" t="s">
        <v>54</v>
      </c>
      <c r="AE8" s="26" t="s">
        <v>55</v>
      </c>
      <c r="AF8" s="26" t="s">
        <v>56</v>
      </c>
      <c r="AG8" s="26" t="s">
        <v>118</v>
      </c>
      <c r="AH8" s="26" t="s">
        <v>57</v>
      </c>
      <c r="AI8" s="26" t="s">
        <v>58</v>
      </c>
      <c r="AJ8" s="27" t="s">
        <v>59</v>
      </c>
      <c r="AL8" s="25" t="s">
        <v>16</v>
      </c>
      <c r="AM8" s="26" t="s">
        <v>73</v>
      </c>
      <c r="AN8" s="26" t="s">
        <v>12</v>
      </c>
      <c r="AO8" s="26" t="s">
        <v>17</v>
      </c>
      <c r="AP8" s="26" t="s">
        <v>75</v>
      </c>
      <c r="AQ8" s="27" t="s">
        <v>76</v>
      </c>
    </row>
    <row r="9" spans="1:43" x14ac:dyDescent="0.2">
      <c r="D9" s="28"/>
      <c r="E9" s="29"/>
      <c r="F9" s="29"/>
      <c r="G9" s="29"/>
      <c r="H9" s="29"/>
      <c r="I9" s="29" t="s">
        <v>29</v>
      </c>
      <c r="J9" s="29" t="s">
        <v>31</v>
      </c>
      <c r="K9" s="29" t="s">
        <v>8</v>
      </c>
      <c r="L9" s="30"/>
      <c r="N9" s="28" t="s">
        <v>24</v>
      </c>
      <c r="O9" s="29"/>
      <c r="P9" s="29"/>
      <c r="Q9" s="29"/>
      <c r="R9" s="29"/>
      <c r="S9" s="29" t="s">
        <v>26</v>
      </c>
      <c r="T9" s="29" t="s">
        <v>24</v>
      </c>
      <c r="U9" s="29" t="s">
        <v>47</v>
      </c>
      <c r="V9" s="29"/>
      <c r="W9" s="29"/>
      <c r="X9" s="30"/>
      <c r="Z9" s="28" t="s">
        <v>24</v>
      </c>
      <c r="AA9" s="29"/>
      <c r="AB9" s="29"/>
      <c r="AC9" s="29"/>
      <c r="AD9" s="29" t="s">
        <v>60</v>
      </c>
      <c r="AE9" s="29" t="s">
        <v>62</v>
      </c>
      <c r="AF9" s="29" t="s">
        <v>60</v>
      </c>
      <c r="AG9" s="29" t="s">
        <v>68</v>
      </c>
      <c r="AH9" s="29" t="s">
        <v>60</v>
      </c>
      <c r="AI9" s="29" t="s">
        <v>68</v>
      </c>
      <c r="AJ9" s="30" t="s">
        <v>60</v>
      </c>
      <c r="AL9" s="28" t="s">
        <v>24</v>
      </c>
      <c r="AM9" s="29"/>
      <c r="AN9" s="29"/>
      <c r="AO9" s="29" t="s">
        <v>139</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61</v>
      </c>
      <c r="AE10" s="29" t="s">
        <v>63</v>
      </c>
      <c r="AF10" s="29" t="s">
        <v>61</v>
      </c>
      <c r="AG10" s="29" t="s">
        <v>69</v>
      </c>
      <c r="AH10" s="29" t="s">
        <v>61</v>
      </c>
      <c r="AI10" s="29" t="s">
        <v>69</v>
      </c>
      <c r="AJ10" s="30" t="s">
        <v>61</v>
      </c>
      <c r="AL10" s="28" t="s">
        <v>25</v>
      </c>
      <c r="AM10" s="29"/>
      <c r="AN10" s="29"/>
      <c r="AO10" s="29" t="s">
        <v>140</v>
      </c>
      <c r="AP10" s="29"/>
      <c r="AQ10" s="30"/>
    </row>
    <row r="11" spans="1:43" x14ac:dyDescent="0.2">
      <c r="D11" s="28"/>
      <c r="E11" s="29"/>
      <c r="F11" s="29"/>
      <c r="G11" s="29"/>
      <c r="H11" s="29"/>
      <c r="I11" s="29" t="s">
        <v>674</v>
      </c>
      <c r="J11" s="29" t="s">
        <v>49</v>
      </c>
      <c r="K11" s="29"/>
      <c r="L11" s="30"/>
      <c r="N11" s="28"/>
      <c r="O11" s="29"/>
      <c r="P11" s="29"/>
      <c r="Q11" s="29"/>
      <c r="R11" s="29"/>
      <c r="S11" s="29"/>
      <c r="T11" s="29"/>
      <c r="U11" s="29" t="s">
        <v>28</v>
      </c>
      <c r="V11" s="29"/>
      <c r="W11" s="29"/>
      <c r="X11" s="30"/>
      <c r="Z11" s="28"/>
      <c r="AA11" s="29"/>
      <c r="AB11" s="29"/>
      <c r="AC11" s="29"/>
      <c r="AD11" s="29"/>
      <c r="AE11" s="29" t="s">
        <v>64</v>
      </c>
      <c r="AF11" s="29"/>
      <c r="AG11" s="29" t="s">
        <v>70</v>
      </c>
      <c r="AH11" s="29"/>
      <c r="AI11" s="29" t="s">
        <v>71</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65</v>
      </c>
      <c r="AF12" s="29"/>
      <c r="AG12" s="29" t="s">
        <v>71</v>
      </c>
      <c r="AH12" s="29"/>
      <c r="AI12" s="29" t="s">
        <v>72</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66</v>
      </c>
      <c r="AF13" s="29"/>
      <c r="AG13" s="29" t="s">
        <v>72</v>
      </c>
      <c r="AH13" s="29"/>
      <c r="AI13" s="29" t="s">
        <v>66</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67</v>
      </c>
      <c r="AF14" s="29"/>
      <c r="AG14" s="29" t="s">
        <v>66</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51</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UzZxth1YUIvuTenBR7c9BYjNIDuyVS5fY5mqPBTAiL4Dzv2g06J3LULBnfCnWNluoNINeuyY3rxj8BGHPZ3ozA==" saltValue="iJBa7TYWncO6wVFqq5Wj9g=="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7" t="s">
        <v>87</v>
      </c>
      <c r="B1" s="57"/>
      <c r="C1" s="57"/>
      <c r="D1" s="57"/>
      <c r="E1" s="57"/>
      <c r="F1" s="57"/>
      <c r="G1" s="57"/>
      <c r="H1" s="57"/>
      <c r="I1" s="57"/>
      <c r="J1" s="57"/>
      <c r="K1" s="57"/>
      <c r="L1" s="57"/>
      <c r="M1" s="57"/>
    </row>
    <row r="2" spans="1:13" ht="14.25" x14ac:dyDescent="0.2">
      <c r="A2" s="57" t="s">
        <v>88</v>
      </c>
      <c r="B2" s="57"/>
      <c r="C2" s="57"/>
      <c r="D2" s="57"/>
      <c r="E2" s="57"/>
      <c r="F2" s="57"/>
      <c r="G2" s="57"/>
      <c r="H2" s="57"/>
      <c r="I2" s="57"/>
      <c r="J2" s="57"/>
      <c r="K2" s="57"/>
      <c r="L2" s="57"/>
      <c r="M2" s="57"/>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43</v>
      </c>
      <c r="B15" s="56"/>
      <c r="C15" s="56"/>
      <c r="D15" s="56"/>
      <c r="E15" s="56"/>
      <c r="F15" s="56"/>
      <c r="G15" s="56"/>
      <c r="H15" s="56"/>
      <c r="I15" s="56"/>
      <c r="J15" s="56"/>
      <c r="K15" s="56"/>
      <c r="L15" s="56"/>
      <c r="M15" s="56"/>
    </row>
  </sheetData>
  <sheetProtection algorithmName="SHA-512" hashValue="aXtUCeHGvxMupjj7zK8XSVAudjTBIkC6ScutIw7cwA86slPBfiSAd5utnpJSVx3WW3hf23HZIcPRlAuGlrSz5g==" saltValue="Mj7NdHf+JCEUxE9CVbgM+A==" spinCount="100000" sheet="1" objects="1" scenarios="1" formatRows="0" insertRows="0" deleteRows="0"/>
  <mergeCells count="3">
    <mergeCell ref="A15:M15"/>
    <mergeCell ref="A1:M1"/>
    <mergeCell ref="A2:M2"/>
  </mergeCells>
  <phoneticPr fontId="1" type="noConversion"/>
  <conditionalFormatting sqref="A5:A14">
    <cfRule type="expression" dxfId="63"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Roman,bold"&amp;11Mineral Processing Plant Attributes_x000D_Form OP-UA33_x000D_Federal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70AEE-1362-4CBC-9F91-1F7306DB814C}">
  <sheetPr codeName="Sheet2"/>
  <dimension ref="A1:B28"/>
  <sheetViews>
    <sheetView showGridLines="0" tabSelected="1"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473</v>
      </c>
    </row>
    <row r="2" spans="1:2" x14ac:dyDescent="0.2">
      <c r="A2" s="36" t="s">
        <v>0</v>
      </c>
    </row>
    <row r="3" spans="1:2" x14ac:dyDescent="0.2">
      <c r="A3" s="36" t="s">
        <v>39</v>
      </c>
    </row>
    <row r="4" spans="1:2" ht="20.100000000000001" customHeight="1" x14ac:dyDescent="0.2">
      <c r="A4" s="38"/>
    </row>
    <row r="5" spans="1:2" ht="18" customHeight="1" x14ac:dyDescent="0.2">
      <c r="A5" s="39" t="s">
        <v>474</v>
      </c>
    </row>
    <row r="6" spans="1:2" ht="365.1" customHeight="1" x14ac:dyDescent="0.2">
      <c r="A6" s="40" t="s">
        <v>675</v>
      </c>
    </row>
    <row r="7" spans="1:2" ht="18" customHeight="1" x14ac:dyDescent="0.2">
      <c r="A7" s="39" t="s">
        <v>101</v>
      </c>
    </row>
    <row r="8" spans="1:2" s="43" customFormat="1" ht="15" customHeight="1" x14ac:dyDescent="0.2">
      <c r="A8" s="41" t="s">
        <v>10</v>
      </c>
      <c r="B8" s="42"/>
    </row>
    <row r="9" spans="1:2" ht="117.95" customHeight="1" x14ac:dyDescent="0.2">
      <c r="A9" s="44" t="s">
        <v>676</v>
      </c>
    </row>
    <row r="10" spans="1:2" ht="15" customHeight="1" x14ac:dyDescent="0.2">
      <c r="A10" s="45" t="s">
        <v>11</v>
      </c>
    </row>
    <row r="11" spans="1:2" ht="210" customHeight="1" x14ac:dyDescent="0.2">
      <c r="A11" s="44" t="s">
        <v>677</v>
      </c>
    </row>
    <row r="12" spans="1:2" ht="15" customHeight="1" x14ac:dyDescent="0.2">
      <c r="A12" s="45" t="s">
        <v>91</v>
      </c>
    </row>
    <row r="13" spans="1:2" ht="57.95" customHeight="1" x14ac:dyDescent="0.2">
      <c r="A13" s="44" t="s">
        <v>678</v>
      </c>
    </row>
    <row r="14" spans="1:2" ht="15" customHeight="1" x14ac:dyDescent="0.2">
      <c r="A14" s="45" t="s">
        <v>34</v>
      </c>
    </row>
    <row r="15" spans="1:2" ht="110.1" customHeight="1" x14ac:dyDescent="0.2">
      <c r="A15" s="44" t="s">
        <v>679</v>
      </c>
    </row>
    <row r="16" spans="1:2" ht="15" customHeight="1" x14ac:dyDescent="0.2">
      <c r="A16" s="46" t="s">
        <v>680</v>
      </c>
    </row>
    <row r="17" spans="1:1" ht="204.95" customHeight="1" x14ac:dyDescent="0.2">
      <c r="A17" s="44" t="s">
        <v>681</v>
      </c>
    </row>
    <row r="18" spans="1:1" s="48" customFormat="1" ht="18" customHeight="1" x14ac:dyDescent="0.2">
      <c r="A18" s="47" t="s">
        <v>682</v>
      </c>
    </row>
    <row r="19" spans="1:1" ht="18" customHeight="1" x14ac:dyDescent="0.2">
      <c r="A19" s="44" t="s">
        <v>683</v>
      </c>
    </row>
    <row r="20" spans="1:1" s="50" customFormat="1" ht="18" customHeight="1" x14ac:dyDescent="0.2">
      <c r="A20" s="49" t="s">
        <v>684</v>
      </c>
    </row>
    <row r="21" spans="1:1" ht="18" customHeight="1" x14ac:dyDescent="0.2">
      <c r="A21" s="51" t="s">
        <v>82</v>
      </c>
    </row>
    <row r="22" spans="1:1" ht="18" customHeight="1" x14ac:dyDescent="0.2">
      <c r="A22" s="52" t="s">
        <v>685</v>
      </c>
    </row>
    <row r="23" spans="1:1" s="50" customFormat="1" ht="18" customHeight="1" x14ac:dyDescent="0.2">
      <c r="A23" s="53" t="s">
        <v>686</v>
      </c>
    </row>
    <row r="24" spans="1:1" ht="18" customHeight="1" x14ac:dyDescent="0.2">
      <c r="A24" s="54" t="s">
        <v>687</v>
      </c>
    </row>
    <row r="25" spans="1:1" s="50" customFormat="1" ht="18" customHeight="1" x14ac:dyDescent="0.2">
      <c r="A25" s="53" t="s">
        <v>688</v>
      </c>
    </row>
    <row r="26" spans="1:1" ht="18" customHeight="1" x14ac:dyDescent="0.2">
      <c r="A26" s="54" t="s">
        <v>689</v>
      </c>
    </row>
    <row r="27" spans="1:1" s="50" customFormat="1" ht="18" customHeight="1" x14ac:dyDescent="0.2">
      <c r="A27" s="49" t="s">
        <v>690</v>
      </c>
    </row>
    <row r="28" spans="1:1" x14ac:dyDescent="0.2"/>
  </sheetData>
  <sheetProtection algorithmName="SHA-512" hashValue="HlH7jWeUOjHbKZdYsx9GNO7YcoXoNAUCJZCZXkeic7f4rCDffJHZFajUS6s+m01mFJG6IRsZsEsmSUr1dwAd6Q==" saltValue="4QIYaz8rbjWo2DqcWfXRzQ==" spinCount="100000" sheet="1" objects="1" scenarios="1" formatRows="0" insertRows="0" deleteRows="0"/>
  <hyperlinks>
    <hyperlink ref="A20" r:id="rId1" xr:uid="{1F663625-BCAE-4E92-98C6-354DE0ABC493}"/>
    <hyperlink ref="A8" location="'General Information'!A1" display="General Information" xr:uid="{8DB81D9C-4DDC-483C-92DD-44186650F0FE}"/>
    <hyperlink ref="A10" location="'Table of Contents'!A1" display="Table of Contents" xr:uid="{D1D07EE2-C846-4D33-9E40-2CCC8063C8BE}"/>
    <hyperlink ref="A14" location="'OP-REQ2'!A1" display="OP-REQ2" xr:uid="{21AD36D2-31B5-440B-A59A-881D3333E7AE}"/>
    <hyperlink ref="A12" location="'OP-SUM Table 1'!A1" display="OP-SUM Table 1" xr:uid="{8B799C61-B259-4232-BB49-8ED9DEA02328}"/>
    <hyperlink ref="A16" location="'Page 1'!A1" display="Pages begin with Page 1:" xr:uid="{F54023C7-83C2-4FF9-8E16-8C53E906FEB4}"/>
    <hyperlink ref="A18" r:id="rId2" xr:uid="{A10662A2-E955-421F-BC78-429CF07871BA}"/>
    <hyperlink ref="A27" r:id="rId3" xr:uid="{60670325-C082-4DCA-8767-9BD7B8E813A9}"/>
    <hyperlink ref="A25" r:id="rId4" xr:uid="{FBE5549B-F944-4D1B-AB17-3AD075B9EE72}"/>
    <hyperlink ref="A23" r:id="rId5" xr:uid="{50F4AEF3-9517-45FE-A3ED-5D819E0A0839}"/>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477</v>
      </c>
      <c r="B1" s="58"/>
    </row>
    <row r="2" spans="1:2" ht="14.25" x14ac:dyDescent="0.2">
      <c r="A2" s="58" t="s">
        <v>639</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79</v>
      </c>
      <c r="B19" s="12" t="s">
        <v>672</v>
      </c>
    </row>
    <row r="20" spans="1:2" ht="18" customHeight="1" x14ac:dyDescent="0.2">
      <c r="A20" s="2" t="s">
        <v>78</v>
      </c>
      <c r="B20" s="13" t="s">
        <v>669</v>
      </c>
    </row>
    <row r="21" spans="1:2" ht="18" customHeight="1" x14ac:dyDescent="0.2">
      <c r="A21" s="2" t="s">
        <v>89</v>
      </c>
      <c r="B21" s="13" t="s">
        <v>670</v>
      </c>
    </row>
    <row r="22" spans="1:2" ht="18" customHeight="1" x14ac:dyDescent="0.2">
      <c r="A22" s="2" t="s">
        <v>90</v>
      </c>
      <c r="B22" s="13" t="s">
        <v>673</v>
      </c>
    </row>
    <row r="23" spans="1:2" ht="35.1" customHeight="1" x14ac:dyDescent="0.2">
      <c r="A23" s="2"/>
      <c r="B23" s="13" t="s">
        <v>80</v>
      </c>
    </row>
    <row r="24" spans="1:2" ht="15" customHeight="1" x14ac:dyDescent="0.2"/>
  </sheetData>
  <sheetProtection algorithmName="SHA-512" hashValue="Nk4lkm6XvzCDwJ4oEvFTe6HdxggBFS0A8+nrE+asrIbco3AfwYabiNaGyYLVXR61HClhuMp/iCOzOsArQZ4/Iw==" saltValue="AyCKa0APyTTkW+tk5TffNw==" spinCount="100000" sheet="1" objects="1" scenarios="1" formatRows="0" insertRows="0" deleteRows="0"/>
  <mergeCells count="6">
    <mergeCell ref="A1:B1"/>
    <mergeCell ref="A2:B2"/>
    <mergeCell ref="A3:B3"/>
    <mergeCell ref="A6:B6"/>
    <mergeCell ref="A4:B4"/>
    <mergeCell ref="A5:B5"/>
  </mergeCells>
  <conditionalFormatting sqref="B13">
    <cfRule type="expression" dxfId="62" priority="1">
      <formula>LEN($B$13)&gt;70</formula>
    </cfRule>
  </conditionalFormatting>
  <conditionalFormatting sqref="B14">
    <cfRule type="expression" dxfId="61" priority="2">
      <formula>AND($B$14&lt;&gt;"",COUNTIF(rg1_Pmt_Type,$B$14)=0)</formula>
    </cfRule>
  </conditionalFormatting>
  <conditionalFormatting sqref="B15">
    <cfRule type="expression" dxfId="60" priority="3">
      <formula>AND($B$15&lt;&gt;"",COUNTIF(rg1_Proj_Type,$B$15)=0)</formula>
    </cfRule>
  </conditionalFormatting>
  <conditionalFormatting sqref="B16">
    <cfRule type="expression" dxfId="59"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8"/>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34</v>
      </c>
      <c r="D5" s="11" t="str">
        <f ca="1">IF(COUNTA(INDIRECT("'" &amp; TOC[[#This Row],[Page]] &amp; "'!$A$4:$C$8"))&gt;3,"Yes","")</f>
        <v/>
      </c>
    </row>
    <row r="6" spans="1:4" ht="30" customHeight="1" x14ac:dyDescent="0.2">
      <c r="A6" s="10" t="s">
        <v>85</v>
      </c>
      <c r="B6" s="10" t="s">
        <v>647</v>
      </c>
      <c r="C6" s="8" t="s">
        <v>627</v>
      </c>
      <c r="D6" s="11" t="str">
        <f ca="1">IF(COUNTA(INDIRECT("'" &amp; TOC[[#This Row],[Page]] &amp; "'!$A$4:$C$8"))&gt;3,"Yes","")</f>
        <v/>
      </c>
    </row>
    <row r="7" spans="1:4" ht="30" customHeight="1" x14ac:dyDescent="0.2">
      <c r="A7" s="10" t="s">
        <v>489</v>
      </c>
      <c r="B7" s="10" t="s">
        <v>650</v>
      </c>
      <c r="C7" s="8" t="s">
        <v>628</v>
      </c>
      <c r="D7" s="11" t="str">
        <f ca="1">IF(COUNTA(INDIRECT("'" &amp; TOC[[#This Row],[Page]] &amp; "'!$A$4:$C$8"))&gt;3,"Yes","")</f>
        <v/>
      </c>
    </row>
    <row r="8" spans="1:4" ht="30" customHeight="1" x14ac:dyDescent="0.2">
      <c r="A8" s="10" t="s">
        <v>516</v>
      </c>
      <c r="B8" s="10" t="s">
        <v>650</v>
      </c>
      <c r="C8" s="8" t="s">
        <v>629</v>
      </c>
      <c r="D8" s="11" t="str">
        <f ca="1">IF(COUNTA(INDIRECT("'" &amp; TOC[[#This Row],[Page]] &amp; "'!$A$4:$C$8"))&gt;3,"Yes","")</f>
        <v/>
      </c>
    </row>
    <row r="9" spans="1:4" ht="30" customHeight="1" x14ac:dyDescent="0.2">
      <c r="A9" s="10" t="s">
        <v>531</v>
      </c>
      <c r="B9" s="10" t="s">
        <v>650</v>
      </c>
      <c r="C9" s="8" t="s">
        <v>630</v>
      </c>
      <c r="D9" s="11" t="str">
        <f ca="1">IF(COUNTA(INDIRECT("'" &amp; TOC[[#This Row],[Page]] &amp; "'!$A$4:$C$8"))&gt;3,"Yes","")</f>
        <v/>
      </c>
    </row>
    <row r="10" spans="1:4" ht="30" customHeight="1" x14ac:dyDescent="0.2">
      <c r="A10" s="10" t="s">
        <v>546</v>
      </c>
      <c r="B10" s="10" t="s">
        <v>655</v>
      </c>
      <c r="C10" s="8" t="s">
        <v>631</v>
      </c>
      <c r="D10" s="11" t="str">
        <f ca="1">IF(COUNTA(INDIRECT("'" &amp; TOC[[#This Row],[Page]] &amp; "'!$A$4:$C$8"))&gt;3,"Yes","")</f>
        <v/>
      </c>
    </row>
    <row r="11" spans="1:4" ht="30" customHeight="1" x14ac:dyDescent="0.2">
      <c r="A11" s="10" t="s">
        <v>564</v>
      </c>
      <c r="B11" s="10" t="s">
        <v>655</v>
      </c>
      <c r="C11" s="8" t="s">
        <v>632</v>
      </c>
      <c r="D11" s="11" t="str">
        <f ca="1">IF(COUNTA(INDIRECT("'" &amp; TOC[[#This Row],[Page]] &amp; "'!$A$4:$C$8"))&gt;3,"Yes","")</f>
        <v/>
      </c>
    </row>
    <row r="12" spans="1:4" ht="30" customHeight="1" x14ac:dyDescent="0.2">
      <c r="A12" s="10" t="s">
        <v>570</v>
      </c>
      <c r="B12" s="10" t="s">
        <v>655</v>
      </c>
      <c r="C12" s="8" t="s">
        <v>633</v>
      </c>
      <c r="D12" s="11" t="str">
        <f ca="1">IF(COUNTA(INDIRECT("'" &amp; TOC[[#This Row],[Page]] &amp; "'!$A$4:$C$8"))&gt;3,"Yes","")</f>
        <v/>
      </c>
    </row>
    <row r="13" spans="1:4" ht="30" customHeight="1" x14ac:dyDescent="0.2">
      <c r="A13" s="10" t="s">
        <v>572</v>
      </c>
      <c r="B13" s="10" t="s">
        <v>660</v>
      </c>
      <c r="C13" s="8" t="s">
        <v>634</v>
      </c>
      <c r="D13" s="11" t="str">
        <f ca="1">IF(COUNTA(INDIRECT("'" &amp; TOC[[#This Row],[Page]] &amp; "'!$A$4:$C$8"))&gt;3,"Yes","")</f>
        <v/>
      </c>
    </row>
    <row r="14" spans="1:4" ht="30" customHeight="1" x14ac:dyDescent="0.2">
      <c r="A14" s="10" t="s">
        <v>579</v>
      </c>
      <c r="B14" s="10" t="s">
        <v>663</v>
      </c>
      <c r="C14" s="8" t="s">
        <v>635</v>
      </c>
      <c r="D14" s="11" t="str">
        <f ca="1">IF(COUNTA(INDIRECT("'" &amp; TOC[[#This Row],[Page]] &amp; "'!$A$4:$C$8"))&gt;3,"Yes","")</f>
        <v/>
      </c>
    </row>
    <row r="15" spans="1:4" ht="42.95" customHeight="1" x14ac:dyDescent="0.2">
      <c r="A15" s="10" t="s">
        <v>585</v>
      </c>
      <c r="B15" s="10" t="s">
        <v>666</v>
      </c>
      <c r="C15" s="8" t="s">
        <v>636</v>
      </c>
      <c r="D15" s="11" t="str">
        <f ca="1">IF(COUNTA(INDIRECT("'" &amp; TOC[[#This Row],[Page]] &amp; "'!$A$4:$C$8"))&gt;3,"Yes","")</f>
        <v/>
      </c>
    </row>
    <row r="16" spans="1:4" ht="42.95" customHeight="1" x14ac:dyDescent="0.2">
      <c r="A16" s="10" t="s">
        <v>604</v>
      </c>
      <c r="B16" s="10" t="s">
        <v>666</v>
      </c>
      <c r="C16" s="8" t="s">
        <v>637</v>
      </c>
      <c r="D16" s="11" t="str">
        <f ca="1">IF(COUNTA(INDIRECT("'" &amp; TOC[[#This Row],[Page]] &amp; "'!$A$4:$C$8"))&gt;3,"Yes","")</f>
        <v/>
      </c>
    </row>
    <row r="17" spans="1:4" ht="42.95" customHeight="1" x14ac:dyDescent="0.2">
      <c r="A17" s="10" t="s">
        <v>613</v>
      </c>
      <c r="B17" s="10" t="s">
        <v>666</v>
      </c>
      <c r="C17" s="8" t="s">
        <v>638</v>
      </c>
      <c r="D17" s="11" t="str">
        <f ca="1">IF(COUNTA(INDIRECT("'" &amp; TOC[[#This Row],[Page]] &amp; "'!$A$4:$C$8"))&gt;3,"Yes","")</f>
        <v/>
      </c>
    </row>
    <row r="18" spans="1:4" x14ac:dyDescent="0.2"/>
  </sheetData>
  <sheetProtection algorithmName="SHA-512" hashValue="4YsAATLtCVrhLXSKZ6cHF+UfhLY0rS6ZZg1F2kCOEIqnBO3eCbbx5UqjD/pGRInY8xyKmAjPgrZgz4D5+0XGVA==" saltValue="unT2MgX/dwQlqo69sYsqxw=="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093ACDCF-8206-434A-8C83-CB89975B78B8}"/>
    <hyperlink ref="C7" location="'Page 2'!A1" display="Page 2" xr:uid="{2ADEBC5E-5D5C-473F-AD7F-553C70E18DD8}"/>
    <hyperlink ref="C8" location="'Page 3'!A1" display="Page 3" xr:uid="{C869FD2E-EB9E-4CD0-98C0-36D9ABFAE409}"/>
    <hyperlink ref="C9" location="'Page 4'!A1" display="Page 4" xr:uid="{21305EAB-7ED2-4352-9532-465354262AB3}"/>
    <hyperlink ref="C10" location="'Page 5'!A1" display="Page 5" xr:uid="{CEEE3BCB-65CC-43DB-9330-54B68D549A1F}"/>
    <hyperlink ref="C11" location="'Page 6'!A1" display="Page 6" xr:uid="{9AA1032B-2CE8-458B-B9D4-B1962939A02D}"/>
    <hyperlink ref="C12" location="'Page 7'!A1" display="Page 7" xr:uid="{AF10AB1A-7C46-47F7-A319-741E505F970F}"/>
    <hyperlink ref="C13" location="'Page 8'!A1" display="Page 8" xr:uid="{6A754EB8-AEB6-4D77-ADE3-645C85726F44}"/>
    <hyperlink ref="C14" location="'Page 9'!A1" display="Page 9" xr:uid="{F9B83BDA-8009-4F3F-A7AF-454338D86F07}"/>
    <hyperlink ref="C15" location="'Page 10'!A1" display="Page 10" xr:uid="{7F8BEFF4-46FF-4E60-91F6-D3DA512294F8}"/>
    <hyperlink ref="C16" location="'Page 11'!A1" display="Page 11" xr:uid="{B9AFBC8C-CC7B-4767-88D6-96ED6104A73F}"/>
    <hyperlink ref="C17" location="'Page 12'!A1" display="Page 12" xr:uid="{6382CD03-A611-4C24-B740-7CE2ECBB5898}"/>
  </hyperlinks>
  <pageMargins left="0.5" right="0.5" top="1.5" bottom="0.5" header="0.5" footer="0.5"/>
  <pageSetup orientation="portrait" r:id="rId1"/>
  <headerFooter>
    <oddHeader>&amp;C&amp;"Times New Roman,bold"&amp;11Mineral Processing Plant Attributes_x000D_Form OP-UA33_x000D_Federal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84</v>
      </c>
      <c r="B1" s="57"/>
      <c r="C1" s="57"/>
      <c r="D1" s="57"/>
      <c r="E1" s="57"/>
      <c r="F1" s="57"/>
      <c r="G1" s="57"/>
      <c r="H1" s="57"/>
      <c r="I1" s="57"/>
      <c r="J1" s="57"/>
      <c r="K1" s="57"/>
    </row>
    <row r="2" spans="1:16" ht="14.25" x14ac:dyDescent="0.2">
      <c r="A2" s="57" t="s">
        <v>85</v>
      </c>
      <c r="B2" s="57"/>
      <c r="C2" s="57"/>
      <c r="D2" s="57"/>
      <c r="E2" s="57"/>
      <c r="F2" s="57"/>
      <c r="G2" s="57"/>
      <c r="H2" s="57"/>
      <c r="I2" s="57"/>
      <c r="J2" s="57"/>
      <c r="K2" s="57"/>
    </row>
    <row r="3" spans="1:16" x14ac:dyDescent="0.2">
      <c r="N3" s="14">
        <f>MAX(OP_SUM["Unit3"])</f>
        <v>0</v>
      </c>
      <c r="O3" s="14"/>
    </row>
    <row r="4" spans="1:16" ht="45" customHeight="1" x14ac:dyDescent="0.2">
      <c r="A4" s="9" t="s">
        <v>16</v>
      </c>
      <c r="B4" s="9" t="s">
        <v>73</v>
      </c>
      <c r="C4" s="9" t="s">
        <v>12</v>
      </c>
      <c r="D4" s="9" t="s">
        <v>44</v>
      </c>
      <c r="E4" s="9" t="s">
        <v>13</v>
      </c>
      <c r="F4" s="9" t="s">
        <v>14</v>
      </c>
      <c r="G4" s="9" t="s">
        <v>15</v>
      </c>
      <c r="H4" s="9" t="s">
        <v>45</v>
      </c>
      <c r="I4" s="9" t="s">
        <v>74</v>
      </c>
      <c r="J4" s="9" t="s">
        <v>46</v>
      </c>
      <c r="K4" s="9" t="s">
        <v>83</v>
      </c>
      <c r="L4" s="21" t="s">
        <v>114</v>
      </c>
      <c r="M4" s="21" t="s">
        <v>115</v>
      </c>
      <c r="N4" s="21" t="s">
        <v>116</v>
      </c>
      <c r="O4" s="21" t="s">
        <v>117</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43</v>
      </c>
      <c r="B20" s="56"/>
      <c r="C20" s="56"/>
      <c r="D20" s="56"/>
      <c r="E20" s="56"/>
      <c r="F20" s="56"/>
      <c r="G20" s="56"/>
      <c r="H20" s="56"/>
      <c r="I20" s="56"/>
      <c r="J20" s="56"/>
      <c r="K20" s="56"/>
    </row>
  </sheetData>
  <sheetProtection algorithmName="SHA-512" hashValue="bKAe8M9Wgj6k9dcdxSHmouVbIgQ5U2EKVyroA5QGzpPrLpptks41W2KYG0u/A12BdiOk/H+ycrm3A9pBaaf64g==" saltValue="kW9Eat+EdueIq4LZK+Zr1Q==" spinCount="100000" sheet="1" objects="1" scenarios="1" formatRows="0" insertRows="0" deleteRows="0"/>
  <mergeCells count="3">
    <mergeCell ref="A20:K20"/>
    <mergeCell ref="A1:K1"/>
    <mergeCell ref="A2:K2"/>
  </mergeCells>
  <phoneticPr fontId="1" type="noConversion"/>
  <conditionalFormatting sqref="B5:B19">
    <cfRule type="expression" dxfId="57" priority="2">
      <formula>AND($B5&lt;&gt;"",ISNUMBER($B5)=FALSE)</formula>
    </cfRule>
  </conditionalFormatting>
  <conditionalFormatting sqref="C5:D19">
    <cfRule type="expression" dxfId="56" priority="3">
      <formula>LEN(C5)&gt;14</formula>
    </cfRule>
  </conditionalFormatting>
  <conditionalFormatting sqref="E5:E19">
    <cfRule type="expression" dxfId="55" priority="4">
      <formula>LEN($E5)&gt;50</formula>
    </cfRule>
  </conditionalFormatting>
  <conditionalFormatting sqref="I5:I19">
    <cfRule type="expression" dxfId="54" priority="5">
      <formula>LEN($I5)&gt;25</formula>
    </cfRule>
  </conditionalFormatting>
  <conditionalFormatting sqref="J5:J19">
    <cfRule type="expression" dxfId="53" priority="6">
      <formula>LEN($J5)&gt;8</formula>
    </cfRule>
  </conditionalFormatting>
  <conditionalFormatting sqref="K5:K19">
    <cfRule type="expression" dxfId="52"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Roman,bold"&amp;11Mineral Processing Plant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86</v>
      </c>
      <c r="B1" s="57"/>
      <c r="C1" s="57"/>
      <c r="D1" s="57"/>
      <c r="E1" s="57"/>
      <c r="F1" s="57"/>
    </row>
    <row r="2" spans="1:7" ht="14.25" x14ac:dyDescent="0.2">
      <c r="A2" s="20"/>
    </row>
    <row r="4" spans="1:7" ht="45" customHeight="1" x14ac:dyDescent="0.2">
      <c r="A4" s="9" t="s">
        <v>16</v>
      </c>
      <c r="B4" s="9" t="s">
        <v>73</v>
      </c>
      <c r="C4" s="9" t="s">
        <v>12</v>
      </c>
      <c r="D4" s="9" t="s">
        <v>17</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43</v>
      </c>
      <c r="B20" s="56"/>
      <c r="C20" s="56"/>
      <c r="D20" s="56"/>
      <c r="E20" s="56"/>
      <c r="F20" s="56"/>
    </row>
  </sheetData>
  <sheetProtection algorithmName="SHA-512" hashValue="lzkZjXkG9lxrZw2GsRID4PfQf0mdh9a9NKFmRXY5TU4TC2ijE45vFKgcCOAn0JH2Al7+1rTLyBYZdsgRbhIVyw==" saltValue="s0vztIQZWOOGpCYwNBuHtQ==" spinCount="100000" sheet="1" objects="1" scenarios="1" formatRows="0" insertRows="0" deleteRows="0"/>
  <mergeCells count="2">
    <mergeCell ref="A1:F1"/>
    <mergeCell ref="A20:F20"/>
  </mergeCells>
  <phoneticPr fontId="1" type="noConversion"/>
  <conditionalFormatting sqref="B5:B19">
    <cfRule type="expression" dxfId="50" priority="2">
      <formula>AND($B5&lt;&gt;"",ISNUMBER($B5)=FALSE)</formula>
    </cfRule>
  </conditionalFormatting>
  <conditionalFormatting sqref="C5:C19">
    <cfRule type="expression" dxfId="49" priority="4">
      <formula>AND($C5&lt;&gt;"",COUNTIF(OFFSET(UnitListStart,1,0,UnitListCount,1),$C5)=0)</formula>
    </cfRule>
  </conditionalFormatting>
  <conditionalFormatting sqref="D5:D19">
    <cfRule type="expression" dxfId="48" priority="5">
      <formula>LEN($D5)&gt;50</formula>
    </cfRule>
  </conditionalFormatting>
  <conditionalFormatting sqref="E5:E19">
    <cfRule type="expression" dxfId="46" priority="8">
      <formula>LEN($E5)&gt;36</formula>
    </cfRule>
  </conditionalFormatting>
  <conditionalFormatting sqref="F5:F19">
    <cfRule type="expression" dxfId="45"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Roman,bold"&amp;11Mineral Processing Plant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3307B-7395-40A5-BCD3-D9BCA18D2BC6}">
  <sheetPr codeName="Sheet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645</v>
      </c>
      <c r="B1" s="57"/>
      <c r="C1" s="57"/>
      <c r="D1" s="57"/>
      <c r="E1" s="57"/>
      <c r="F1" s="57"/>
      <c r="G1" s="57"/>
      <c r="H1" s="57"/>
    </row>
    <row r="2" spans="1:9" ht="14.25" customHeight="1" x14ac:dyDescent="0.2">
      <c r="A2" s="57" t="s">
        <v>646</v>
      </c>
      <c r="B2" s="57"/>
      <c r="C2" s="57"/>
      <c r="D2" s="57"/>
      <c r="E2" s="57"/>
      <c r="F2" s="57"/>
      <c r="G2" s="57"/>
      <c r="H2" s="57"/>
    </row>
    <row r="4" spans="1:9" ht="51" customHeight="1" x14ac:dyDescent="0.2">
      <c r="A4" s="9" t="s">
        <v>12</v>
      </c>
      <c r="B4" s="9" t="s">
        <v>476</v>
      </c>
      <c r="C4" s="9" t="s">
        <v>479</v>
      </c>
      <c r="D4" s="9" t="s">
        <v>482</v>
      </c>
      <c r="E4" s="9" t="s">
        <v>640</v>
      </c>
      <c r="F4" s="9" t="s">
        <v>486</v>
      </c>
      <c r="G4" s="9" t="s">
        <v>487</v>
      </c>
      <c r="H4" s="9" t="s">
        <v>488</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6" t="s">
        <v>43</v>
      </c>
      <c r="B15" s="56"/>
      <c r="C15" s="56"/>
      <c r="D15" s="56"/>
      <c r="E15" s="56"/>
      <c r="F15" s="56"/>
      <c r="G15" s="56"/>
      <c r="H15" s="56"/>
    </row>
  </sheetData>
  <sheetProtection algorithmName="SHA-512" hashValue="kKKAU373/9WBEzNVAaFJp8pa2gGI1SusA9i3Dk3Sf8dt9nv/Jxq3ei3g6CRjORwk2kpULIlL0kdN7cgpLYW1DA==" saltValue="FUbfvi5+4G6NOCaaevKt8w==" spinCount="100000" sheet="1" objects="1" scenarios="1" formatRows="0" insertRows="0" deleteRows="0"/>
  <mergeCells count="3">
    <mergeCell ref="A15:H15"/>
    <mergeCell ref="A1:H1"/>
    <mergeCell ref="A2:H2"/>
  </mergeCells>
  <conditionalFormatting sqref="A5:A14">
    <cfRule type="expression" dxfId="44" priority="1">
      <formula>AND($A5&lt;&gt;"",COUNTIF(OFFSET(UnitListStart,1,0,UnitListCount,1),$A5)=0)</formula>
    </cfRule>
  </conditionalFormatting>
  <conditionalFormatting sqref="B5:B14">
    <cfRule type="expression" dxfId="43" priority="3">
      <formula>LEN(B5)&gt;15</formula>
    </cfRule>
  </conditionalFormatting>
  <conditionalFormatting sqref="H5:H14">
    <cfRule type="expression" dxfId="41" priority="4">
      <formula>LEN(H5)&gt;14</formula>
    </cfRule>
  </conditionalFormatting>
  <dataValidations count="3">
    <dataValidation type="list" allowBlank="1" showErrorMessage="1" error="The selection is not valid" prompt="Select from the dropdown list" sqref="A5:A14" xr:uid="{8E3B0AC2-7211-4580-902A-33D537F6954E}">
      <formula1>OFFSET(UnitListStart,1,0,UnitListCount,1)</formula1>
    </dataValidation>
    <dataValidation type="textLength" operator="lessThanOrEqual" allowBlank="1" showErrorMessage="1" error="The response must be 15 characters or less" prompt="Enter the SOP Index No." sqref="B5:B14" xr:uid="{823F9156-14FF-4291-8987-7342448830EB}">
      <formula1>15</formula1>
    </dataValidation>
    <dataValidation type="textLength" operator="lessThanOrEqual" allowBlank="1" showErrorMessage="1" error="The response must be 14 characters or less" prompt="Enter the Control Device ID No." sqref="H5:H14" xr:uid="{2687FEDA-CECC-4B1D-9E78-483971FB0F30}">
      <formula1>14</formula1>
    </dataValidation>
  </dataValidations>
  <hyperlinks>
    <hyperlink ref="A15" location="'Table of Contents'!A1" display="Go to the Table of Contents" xr:uid="{102199E1-7256-4704-A1C9-0AB2837FC3BD}"/>
  </hyperlinks>
  <pageMargins left="0.5" right="0.5" top="1.35" bottom="0.5" header="0.5" footer="0.5"/>
  <pageSetup orientation="landscape" r:id="rId1"/>
  <headerFooter>
    <oddHeader>&amp;C&amp;"Times New Roman,bold"&amp;11Mineral Processing Plant Attributes_x000D_Form OP-UA33_x000D_Federal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0CAE56BD-F822-48D7-A3C7-369E01A3DA84}">
            <xm:f>AND(C5&lt;&gt;"",COUNTIF(OFFSET(Picklist_UAcodes!C$10,1,0,Picklist_UAcodes!C$4,1),C5)=0)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ABC9747-C75D-4282-A4CD-A6164BEFD370}">
          <x14:formula1>
            <xm:f>OFFSET(Picklist_UAcodes!C$10,1,0,Picklist_UAcodes!C$4,1)</xm:f>
          </x14:formula1>
          <xm:sqref>C5:G14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BEC0F-900D-4D13-8719-A56E7FE19DA5}">
  <sheetPr codeName="Sheet3"/>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7" t="s">
        <v>648</v>
      </c>
      <c r="B1" s="57"/>
      <c r="C1" s="57"/>
      <c r="D1" s="57"/>
      <c r="E1" s="57"/>
      <c r="F1" s="57"/>
    </row>
    <row r="2" spans="1:7" ht="14.25" customHeight="1" x14ac:dyDescent="0.2">
      <c r="A2" s="57" t="s">
        <v>649</v>
      </c>
      <c r="B2" s="57"/>
      <c r="C2" s="57"/>
      <c r="D2" s="57"/>
      <c r="E2" s="57"/>
      <c r="F2" s="57"/>
    </row>
    <row r="4" spans="1:7" ht="51" customHeight="1" x14ac:dyDescent="0.2">
      <c r="A4" s="9" t="s">
        <v>12</v>
      </c>
      <c r="B4" s="9" t="s">
        <v>476</v>
      </c>
      <c r="C4" s="9" t="s">
        <v>483</v>
      </c>
      <c r="D4" s="9" t="s">
        <v>493</v>
      </c>
      <c r="E4" s="9" t="s">
        <v>497</v>
      </c>
      <c r="F4" s="9" t="s">
        <v>512</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6" t="s">
        <v>43</v>
      </c>
      <c r="B15" s="56"/>
      <c r="C15" s="56"/>
      <c r="D15" s="56"/>
      <c r="E15" s="56"/>
      <c r="F15" s="56"/>
    </row>
  </sheetData>
  <sheetProtection algorithmName="SHA-512" hashValue="4+29zBkGzc7oWP98U3VU2CLbAkMIy6s5OfLjlb1vLmFQHl9PkbdeIjZm6me+ZxY0ZPUKnFx9K6HvNHeDombAsg==" saltValue="Ap3bBMqoMelq4+Na7qcC9A==" spinCount="100000" sheet="1" objects="1" scenarios="1" formatRows="0" insertRows="0" deleteRows="0"/>
  <mergeCells count="3">
    <mergeCell ref="A15:F15"/>
    <mergeCell ref="A1:F1"/>
    <mergeCell ref="A2:F2"/>
  </mergeCells>
  <conditionalFormatting sqref="A5:A14">
    <cfRule type="expression" dxfId="40" priority="1">
      <formula>AND($A5&lt;&gt;"",COUNTIF(OFFSET(UnitListStart,1,0,UnitListCount,1),$A5)=0)</formula>
    </cfRule>
  </conditionalFormatting>
  <conditionalFormatting sqref="B5:B14">
    <cfRule type="expression" dxfId="39" priority="3">
      <formula>LEN(B5)&gt;15</formula>
    </cfRule>
  </conditionalFormatting>
  <dataValidations count="2">
    <dataValidation type="list" allowBlank="1" showErrorMessage="1" error="The selection is not valid" prompt="Select from the dropdown list" sqref="A5:A14" xr:uid="{99CCB534-3CB9-45F4-AF94-52572AC16184}">
      <formula1>OFFSET(UnitListStart,1,0,UnitListCount,1)</formula1>
    </dataValidation>
    <dataValidation type="textLength" operator="lessThanOrEqual" allowBlank="1" showErrorMessage="1" error="The response must be 15 characters or less" prompt="Enter the SOP Index No." sqref="B5:B14" xr:uid="{18D3DFF1-823A-48CA-9791-8843228BDC4A}">
      <formula1>15</formula1>
    </dataValidation>
  </dataValidations>
  <hyperlinks>
    <hyperlink ref="A15" location="'Table of Contents'!A1" display="Go to the Table of Contents" xr:uid="{52FDFF1C-7C9D-46C0-8D9C-794C5B6F1E6D}"/>
  </hyperlinks>
  <pageMargins left="0.5" right="0.5" top="1.35" bottom="0.5" header="0.5" footer="0.5"/>
  <pageSetup orientation="landscape" r:id="rId1"/>
  <headerFooter>
    <oddHeader>&amp;C&amp;"Times New Roman,bold"&amp;11Mineral Processing Plant Attributes_x000D_Form OP-UA33_x000D_Federal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8110DF22-34A7-4872-B812-DB0A27DDDCAC}">
            <xm:f>AND(C5&lt;&gt;"",COUNTIF(OFFSET(Picklist_UAcodes!J$10,1,0,Picklist_UAcodes!J$4,1),C5)=0)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EF5E806-BC8B-4BD7-B5C3-267ACA7B23BC}">
          <x14:formula1>
            <xm:f>OFFSET(Picklist_UAcodes!J$10,1,0,Picklist_UAcodes!J$4,1)</xm:f>
          </x14:formula1>
          <xm:sqref>C5:F14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7FA04-3F3C-476B-8517-8E1E0F65999A}">
  <sheetPr codeName="Sheet9"/>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7" t="s">
        <v>651</v>
      </c>
      <c r="B1" s="57"/>
      <c r="C1" s="57"/>
      <c r="D1" s="57"/>
      <c r="E1" s="57"/>
      <c r="F1" s="57"/>
      <c r="G1" s="57"/>
    </row>
    <row r="2" spans="1:8" ht="14.25" customHeight="1" x14ac:dyDescent="0.2">
      <c r="A2" s="57" t="s">
        <v>649</v>
      </c>
      <c r="B2" s="57"/>
      <c r="C2" s="57"/>
      <c r="D2" s="57"/>
      <c r="E2" s="57"/>
      <c r="F2" s="57"/>
      <c r="G2" s="57"/>
    </row>
    <row r="4" spans="1:8" ht="51" customHeight="1" x14ac:dyDescent="0.2">
      <c r="A4" s="9" t="s">
        <v>12</v>
      </c>
      <c r="B4" s="9" t="s">
        <v>476</v>
      </c>
      <c r="C4" s="9" t="s">
        <v>517</v>
      </c>
      <c r="D4" s="9" t="s">
        <v>521</v>
      </c>
      <c r="E4" s="9" t="s">
        <v>524</v>
      </c>
      <c r="F4" s="9" t="s">
        <v>527</v>
      </c>
      <c r="G4" s="9" t="s">
        <v>488</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6" t="s">
        <v>43</v>
      </c>
      <c r="B15" s="56"/>
      <c r="C15" s="56"/>
      <c r="D15" s="56"/>
      <c r="E15" s="56"/>
      <c r="F15" s="56"/>
      <c r="G15" s="56"/>
    </row>
  </sheetData>
  <sheetProtection algorithmName="SHA-512" hashValue="5oUSizDGILC+e0c5qmLr2g+NKTURvp+Gms/eUaiHUJBp8A+3zvfFlqimBHQgDru5BNC1SJfADkyy3Ctpu13YSA==" saltValue="xbw0/FP/fu0V6GrB14VmHg==" spinCount="100000" sheet="1" objects="1" scenarios="1" formatRows="0" insertRows="0" deleteRows="0"/>
  <mergeCells count="3">
    <mergeCell ref="A15:G15"/>
    <mergeCell ref="A1:G1"/>
    <mergeCell ref="A2:G2"/>
  </mergeCells>
  <conditionalFormatting sqref="A5:A14">
    <cfRule type="expression" dxfId="37" priority="1">
      <formula>AND($A5&lt;&gt;"",COUNTIF(OFFSET(UnitListStart,1,0,UnitListCount,1),$A5)=0)</formula>
    </cfRule>
  </conditionalFormatting>
  <conditionalFormatting sqref="B5:B14">
    <cfRule type="expression" dxfId="36" priority="3">
      <formula>LEN(B5)&gt;15</formula>
    </cfRule>
  </conditionalFormatting>
  <conditionalFormatting sqref="G5:G14">
    <cfRule type="expression" dxfId="34" priority="4">
      <formula>LEN(G5)&gt;14</formula>
    </cfRule>
  </conditionalFormatting>
  <dataValidations count="3">
    <dataValidation type="list" allowBlank="1" showErrorMessage="1" error="The selection is not valid" prompt="Select from the dropdown list" sqref="A5:A14" xr:uid="{5CC457C0-D6C6-4D5E-96F6-B467CB12EA72}">
      <formula1>OFFSET(UnitListStart,1,0,UnitListCount,1)</formula1>
    </dataValidation>
    <dataValidation type="textLength" operator="lessThanOrEqual" allowBlank="1" showErrorMessage="1" error="The response must be 15 characters or less" prompt="Enter the SOP Index No." sqref="B5:B14" xr:uid="{7BDDE933-D345-4A49-BC3D-87462D502ED6}">
      <formula1>15</formula1>
    </dataValidation>
    <dataValidation type="textLength" operator="lessThanOrEqual" allowBlank="1" showErrorMessage="1" error="The response must be 14 characters or less" prompt="Enter the Control Device ID No." sqref="G5:G14" xr:uid="{9D12312C-3AA0-4D86-ADE9-0419F26AE718}">
      <formula1>14</formula1>
    </dataValidation>
  </dataValidations>
  <hyperlinks>
    <hyperlink ref="A15" location="'Table of Contents'!A1" display="Go to the Table of Contents" xr:uid="{9DD75415-86B8-41EC-A478-F60BC44BCD81}"/>
  </hyperlinks>
  <pageMargins left="0.5" right="0.5" top="1.35" bottom="0.5" header="0.5" footer="0.5"/>
  <pageSetup orientation="landscape" r:id="rId1"/>
  <headerFooter>
    <oddHeader>&amp;C&amp;"Times New Roman,bold"&amp;11Mineral Processing Plant Attributes_x000D_Form OP-UA33_x000D_Federal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F2C136E8-4209-41B9-82DB-3190A311506B}">
            <xm:f>AND(C5&lt;&gt;"",COUNTIF(OFFSET(Picklist_UAcodes!O$10,1,0,Picklist_UAcodes!O$4,1),C5)=0)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DD935AF-3332-428B-8711-B11EDCEC0512}">
          <x14:formula1>
            <xm:f>OFFSET(Picklist_UAcodes!O$10,1,0,Picklist_UAcodes!O$4,1)</xm:f>
          </x14:formula1>
          <xm:sqref>C5:F14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E9F9-CCB3-453D-B58C-BB8C8B4396F2}">
  <sheetPr codeName="Sheet10"/>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7" t="s">
        <v>652</v>
      </c>
      <c r="B1" s="57"/>
      <c r="C1" s="57"/>
      <c r="D1" s="57"/>
      <c r="E1" s="57"/>
      <c r="F1" s="57"/>
    </row>
    <row r="2" spans="1:7" ht="14.25" customHeight="1" x14ac:dyDescent="0.2">
      <c r="A2" s="57" t="s">
        <v>649</v>
      </c>
      <c r="B2" s="57"/>
      <c r="C2" s="57"/>
      <c r="D2" s="57"/>
      <c r="E2" s="57"/>
      <c r="F2" s="57"/>
    </row>
    <row r="4" spans="1:7" ht="51" customHeight="1" x14ac:dyDescent="0.2">
      <c r="A4" s="9" t="s">
        <v>12</v>
      </c>
      <c r="B4" s="9" t="s">
        <v>476</v>
      </c>
      <c r="C4" s="9" t="s">
        <v>532</v>
      </c>
      <c r="D4" s="9" t="s">
        <v>536</v>
      </c>
      <c r="E4" s="9" t="s">
        <v>539</v>
      </c>
      <c r="F4" s="9" t="s">
        <v>543</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6" t="s">
        <v>43</v>
      </c>
      <c r="B15" s="56"/>
      <c r="C15" s="56"/>
      <c r="D15" s="56"/>
      <c r="E15" s="56"/>
      <c r="F15" s="56"/>
    </row>
  </sheetData>
  <sheetProtection algorithmName="SHA-512" hashValue="EK1PQPxOjzpfjg1z4+XoIN7Kz3PNfmygqa5xwjxNual9aYbvtrTxsq6/Cmbsgs7mBTrJL/q5g4wvgetMk5SnLQ==" saltValue="b2Yvoi3yx8jolxtBjTaymg==" spinCount="100000" sheet="1" objects="1" scenarios="1" formatRows="0" insertRows="0" deleteRows="0"/>
  <mergeCells count="3">
    <mergeCell ref="A15:F15"/>
    <mergeCell ref="A1:F1"/>
    <mergeCell ref="A2:F2"/>
  </mergeCells>
  <conditionalFormatting sqref="A5:A14">
    <cfRule type="expression" dxfId="33" priority="1">
      <formula>AND($A5&lt;&gt;"",COUNTIF(OFFSET(UnitListStart,1,0,UnitListCount,1),$A5)=0)</formula>
    </cfRule>
  </conditionalFormatting>
  <conditionalFormatting sqref="B5:B14">
    <cfRule type="expression" dxfId="32" priority="3">
      <formula>LEN(B5)&gt;15</formula>
    </cfRule>
  </conditionalFormatting>
  <dataValidations count="2">
    <dataValidation type="list" allowBlank="1" showErrorMessage="1" error="The selection is not valid" prompt="Select from the dropdown list" sqref="A5:A14" xr:uid="{34C7F4E6-9893-4E5D-B4DC-2E51C996FFC7}">
      <formula1>OFFSET(UnitListStart,1,0,UnitListCount,1)</formula1>
    </dataValidation>
    <dataValidation type="textLength" operator="lessThanOrEqual" allowBlank="1" showErrorMessage="1" error="The response must be 15 characters or less" prompt="Enter the SOP Index No." sqref="B5:B14" xr:uid="{5C5CA443-B783-4284-AC9B-19F36C3BAF66}">
      <formula1>15</formula1>
    </dataValidation>
  </dataValidations>
  <hyperlinks>
    <hyperlink ref="A15" location="'Table of Contents'!A1" display="Go to the Table of Contents" xr:uid="{189E8E25-7131-4254-80B6-0FFF41E1D648}"/>
  </hyperlinks>
  <pageMargins left="0.5" right="0.5" top="1.35" bottom="0.5" header="0.5" footer="0.5"/>
  <pageSetup orientation="landscape" r:id="rId1"/>
  <headerFooter>
    <oddHeader>&amp;C&amp;"Times New Roman,bold"&amp;11Mineral Processing Plant Attributes_x000D_Form OP-UA33_x000D_Federal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E6C62AB5-9C73-4384-8916-1BFC190E8CE0}">
            <xm:f>AND(C5&lt;&gt;"",COUNTIF(OFFSET(Picklist_UAcodes!U$10,1,0,Picklist_UAcodes!U$4,1),C5)=0)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80501D5-B6C4-4E6D-ACB2-B29CF3DC6B3C}">
          <x14:formula1>
            <xm:f>OFFSET(Picklist_UAcodes!U$10,1,0,Picklist_UAcodes!U$4,1)</xm:f>
          </x14:formula1>
          <xm:sqref>C5:F14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06440-CD46-4424-BE9D-908F9F8108E0}">
  <sheetPr codeName="Sheet12"/>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7" t="s">
        <v>653</v>
      </c>
      <c r="B1" s="57"/>
      <c r="C1" s="57"/>
      <c r="D1" s="57"/>
      <c r="E1" s="57"/>
      <c r="F1" s="57"/>
      <c r="G1" s="57"/>
    </row>
    <row r="2" spans="1:8" ht="14.25" customHeight="1" x14ac:dyDescent="0.2">
      <c r="A2" s="57" t="s">
        <v>654</v>
      </c>
      <c r="B2" s="57"/>
      <c r="C2" s="57"/>
      <c r="D2" s="57"/>
      <c r="E2" s="57"/>
      <c r="F2" s="57"/>
      <c r="G2" s="57"/>
    </row>
    <row r="4" spans="1:8" ht="51" customHeight="1" x14ac:dyDescent="0.2">
      <c r="A4" s="9" t="s">
        <v>12</v>
      </c>
      <c r="B4" s="9" t="s">
        <v>476</v>
      </c>
      <c r="C4" s="9" t="s">
        <v>671</v>
      </c>
      <c r="D4" s="9" t="s">
        <v>497</v>
      </c>
      <c r="E4" s="9" t="s">
        <v>561</v>
      </c>
      <c r="F4" s="9" t="s">
        <v>562</v>
      </c>
      <c r="G4" s="9" t="s">
        <v>563</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6" t="s">
        <v>43</v>
      </c>
      <c r="B15" s="56"/>
      <c r="C15" s="56"/>
      <c r="D15" s="56"/>
      <c r="E15" s="56"/>
      <c r="F15" s="56"/>
      <c r="G15" s="56"/>
    </row>
  </sheetData>
  <sheetProtection algorithmName="SHA-512" hashValue="DNJGVk+6EUxpp0CxsKmBJJFPGxEtjJO7nrSk9s5dfUE0T43zZtw5/Iauf9HCUeyIgcaOqGHGe/rbneEm1cGaMQ==" saltValue="C8iyvYyNpvpxJUwH/uh7zQ==" spinCount="100000" sheet="1" objects="1" scenarios="1" formatRows="0" insertRows="0" deleteRows="0"/>
  <mergeCells count="3">
    <mergeCell ref="A15:G15"/>
    <mergeCell ref="A1:G1"/>
    <mergeCell ref="A2:G2"/>
  </mergeCells>
  <conditionalFormatting sqref="A5:A14">
    <cfRule type="expression" dxfId="30" priority="1">
      <formula>AND($A5&lt;&gt;"",COUNTIF(OFFSET(UnitListStart,1,0,UnitListCount,1),$A5)=0)</formula>
    </cfRule>
  </conditionalFormatting>
  <conditionalFormatting sqref="B5:B14">
    <cfRule type="expression" dxfId="29" priority="3">
      <formula>LEN(B5)&gt;15</formula>
    </cfRule>
  </conditionalFormatting>
  <dataValidations count="2">
    <dataValidation type="list" allowBlank="1" showErrorMessage="1" error="The selection is not valid" prompt="Select from the dropdown list" sqref="A5:A14" xr:uid="{6F3883D9-7C78-4AAA-B4C2-CE20AE278F6F}">
      <formula1>OFFSET(UnitListStart,1,0,UnitListCount,1)</formula1>
    </dataValidation>
    <dataValidation type="textLength" operator="lessThanOrEqual" allowBlank="1" showErrorMessage="1" error="The response must be 15 characters or less" prompt="Enter the SOP Index No." sqref="B5:B14" xr:uid="{567C4EC8-4B39-4144-A8DD-7075FF84791D}">
      <formula1>15</formula1>
    </dataValidation>
  </dataValidations>
  <hyperlinks>
    <hyperlink ref="A15" location="'Table of Contents'!A1" display="Go to the Table of Contents" xr:uid="{A48D6E57-2767-4F56-9AAA-9CCE0BE6FD4F}"/>
  </hyperlinks>
  <pageMargins left="0.5" right="0.5" top="1.35" bottom="0.5" header="0.5" footer="0.5"/>
  <pageSetup orientation="landscape" r:id="rId1"/>
  <headerFooter>
    <oddHeader>&amp;C&amp;"Times New Roman,bold"&amp;11Mineral Processing Plant Attributes_x000D_Form OP-UA33_x000D_Federal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6F085DC3-A10E-4B95-A774-CE0947D57388}">
            <xm:f>AND(C5&lt;&gt;"",COUNTIF(OFFSET(Picklist_UAcodes!Z$10,1,0,Picklist_UAcodes!Z$4,1),C5)=0)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F699881-B498-4A5A-AF91-6DFB23C32B3A}">
          <x14:formula1>
            <xm:f>OFFSET(Picklist_UAcodes!Z$10,1,0,Picklist_UAcodes!Z$4,1)</xm:f>
          </x14:formula1>
          <xm:sqref>C5:G14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D8EFF-7CEE-4C1D-8CA4-EF6DEB97D237}">
  <sheetPr codeName="Sheet13"/>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7" t="s">
        <v>656</v>
      </c>
      <c r="B1" s="57"/>
      <c r="C1" s="57"/>
      <c r="D1" s="57"/>
      <c r="E1" s="57"/>
      <c r="F1" s="57"/>
    </row>
    <row r="2" spans="1:7" ht="14.25" customHeight="1" x14ac:dyDescent="0.2">
      <c r="A2" s="57" t="s">
        <v>654</v>
      </c>
      <c r="B2" s="57"/>
      <c r="C2" s="57"/>
      <c r="D2" s="57"/>
      <c r="E2" s="57"/>
      <c r="F2" s="57"/>
    </row>
    <row r="4" spans="1:7" ht="51" customHeight="1" x14ac:dyDescent="0.2">
      <c r="A4" s="9" t="s">
        <v>12</v>
      </c>
      <c r="B4" s="9" t="s">
        <v>476</v>
      </c>
      <c r="C4" s="9" t="s">
        <v>641</v>
      </c>
      <c r="D4" s="9" t="s">
        <v>565</v>
      </c>
      <c r="E4" s="9" t="s">
        <v>566</v>
      </c>
      <c r="F4" s="9" t="s">
        <v>567</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6" t="s">
        <v>43</v>
      </c>
      <c r="B15" s="56"/>
      <c r="C15" s="56"/>
      <c r="D15" s="56"/>
      <c r="E15" s="56"/>
      <c r="F15" s="56"/>
    </row>
  </sheetData>
  <sheetProtection algorithmName="SHA-512" hashValue="r+p20B/KP0vatP3MOhpOT2mwhuM8Voe5FylKZFrhTDeBQxKQwRqJleKw5xpRab3nBol95sdOqKsfYFI7zaxjeg==" saltValue="MuyesV+yOzzNdZjbe6dK7w==" spinCount="100000" sheet="1" objects="1" scenarios="1" formatRows="0" insertRows="0" deleteRows="0"/>
  <mergeCells count="3">
    <mergeCell ref="A15:F15"/>
    <mergeCell ref="A1:F1"/>
    <mergeCell ref="A2:F2"/>
  </mergeCells>
  <conditionalFormatting sqref="A5:A14">
    <cfRule type="expression" dxfId="27" priority="1">
      <formula>AND($A5&lt;&gt;"",COUNTIF(OFFSET(UnitListStart,1,0,UnitListCount,1),$A5)=0)</formula>
    </cfRule>
  </conditionalFormatting>
  <conditionalFormatting sqref="B5:B14">
    <cfRule type="expression" dxfId="26" priority="3">
      <formula>LEN(B5)&gt;15</formula>
    </cfRule>
  </conditionalFormatting>
  <conditionalFormatting sqref="E5:E14">
    <cfRule type="expression" dxfId="24" priority="4">
      <formula>LEN(E5)&gt;10</formula>
    </cfRule>
  </conditionalFormatting>
  <dataValidations count="3">
    <dataValidation type="list" allowBlank="1" showErrorMessage="1" error="The selection is not valid" prompt="Select from the dropdown list" sqref="A5:A14" xr:uid="{35E218F3-2283-4BFB-86B4-3C57FAF28A28}">
      <formula1>OFFSET(UnitListStart,1,0,UnitListCount,1)</formula1>
    </dataValidation>
    <dataValidation type="textLength" operator="lessThanOrEqual" allowBlank="1" showErrorMessage="1" error="The response must be 15 characters or less" prompt="Enter the SOP Index No." sqref="B5:B14" xr:uid="{5B407289-BE16-4C7B-86BF-59D1626BF179}">
      <formula1>15</formula1>
    </dataValidation>
    <dataValidation type="textLength" operator="lessThanOrEqual" allowBlank="1" showErrorMessage="1" error="The response must be 10 characters or less" prompt="Enter the EPA Alternative Requirements ID" sqref="E5:E14" xr:uid="{35716527-345A-499F-8A96-7066F5765E3B}">
      <formula1>10</formula1>
    </dataValidation>
  </dataValidations>
  <hyperlinks>
    <hyperlink ref="A15" location="'Table of Contents'!A1" display="Go to the Table of Contents" xr:uid="{F5A7BFCA-5E7D-40E0-BDA9-D44C8B407634}"/>
  </hyperlinks>
  <pageMargins left="0.5" right="0.5" top="1.35" bottom="0.5" header="0.5" footer="0.5"/>
  <pageSetup orientation="landscape" r:id="rId1"/>
  <headerFooter>
    <oddHeader>&amp;C&amp;"Times New Roman,bold"&amp;11Mineral Processing Plant Attributes_x000D_Form OP-UA33_x000D_Federal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1B8AE152-B1A6-46D9-97DB-3CFB9A647AD9}">
            <xm:f>AND(C5&lt;&gt;"",COUNTIF(OFFSET(Picklist_UAcodes!AF$10,1,0,Picklist_UAcodes!AF$4,1),C5)=0)</xm:f>
            <x14:dxf>
              <font>
                <b/>
                <i val="0"/>
              </font>
              <fill>
                <patternFill>
                  <bgColor rgb="FFEBB8B7"/>
                </patternFill>
              </fill>
            </x14:dxf>
          </x14:cfRule>
          <xm:sqref>C5:D14 F5:F14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C3ADEFD-9845-4E69-923A-29D9D45034AA}">
          <x14:formula1>
            <xm:f>OFFSET(Picklist_UAcodes!AF$10,1,0,Picklist_UAcodes!AF$4,1)</xm:f>
          </x14:formula1>
          <xm:sqref>F5:F14 C5:D14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0C401-21F7-425C-8B21-6575F715C35E}">
  <sheetPr codeName="Sheet14"/>
  <dimension ref="A1:D15"/>
  <sheetViews>
    <sheetView showGridLines="0" zoomScaleNormal="100" workbookViewId="0">
      <selection sqref="A1:C1"/>
    </sheetView>
  </sheetViews>
  <sheetFormatPr defaultColWidth="0" defaultRowHeight="12.75" x14ac:dyDescent="0.2"/>
  <cols>
    <col min="1" max="2" width="15.83203125" customWidth="1"/>
    <col min="3" max="3" width="110.33203125" customWidth="1"/>
    <col min="4" max="4" width="5.83203125" customWidth="1"/>
  </cols>
  <sheetData>
    <row r="1" spans="1:4" ht="14.25" x14ac:dyDescent="0.2">
      <c r="A1" s="57" t="s">
        <v>657</v>
      </c>
      <c r="B1" s="57"/>
      <c r="C1" s="57"/>
    </row>
    <row r="2" spans="1:4" ht="14.25" customHeight="1" x14ac:dyDescent="0.2">
      <c r="A2" s="57" t="s">
        <v>654</v>
      </c>
      <c r="B2" s="57"/>
      <c r="C2" s="57"/>
    </row>
    <row r="4" spans="1:4" ht="51" customHeight="1" x14ac:dyDescent="0.2">
      <c r="A4" s="9" t="s">
        <v>12</v>
      </c>
      <c r="B4" s="9" t="s">
        <v>476</v>
      </c>
      <c r="C4" s="9" t="s">
        <v>571</v>
      </c>
    </row>
    <row r="5" spans="1:4" s="22" customFormat="1" x14ac:dyDescent="0.2">
      <c r="A5" s="1"/>
      <c r="B5" s="1"/>
      <c r="C5" s="1"/>
      <c r="D5" s="35"/>
    </row>
    <row r="6" spans="1:4" s="22" customFormat="1" x14ac:dyDescent="0.2">
      <c r="A6" s="1"/>
      <c r="B6" s="1"/>
      <c r="C6" s="1"/>
      <c r="D6" s="35"/>
    </row>
    <row r="7" spans="1:4" s="22" customFormat="1" x14ac:dyDescent="0.2">
      <c r="A7" s="1"/>
      <c r="B7" s="1"/>
      <c r="C7" s="1"/>
      <c r="D7" s="35"/>
    </row>
    <row r="8" spans="1:4" s="22" customFormat="1" x14ac:dyDescent="0.2">
      <c r="A8" s="1"/>
      <c r="B8" s="1"/>
      <c r="C8" s="1"/>
      <c r="D8" s="35"/>
    </row>
    <row r="9" spans="1:4" s="22" customFormat="1" x14ac:dyDescent="0.2">
      <c r="A9" s="1"/>
      <c r="B9" s="1"/>
      <c r="C9" s="1"/>
      <c r="D9" s="35"/>
    </row>
    <row r="10" spans="1:4" s="22" customFormat="1" x14ac:dyDescent="0.2">
      <c r="A10" s="1"/>
      <c r="B10" s="1"/>
      <c r="C10" s="1"/>
      <c r="D10" s="35"/>
    </row>
    <row r="11" spans="1:4" s="22" customFormat="1" x14ac:dyDescent="0.2">
      <c r="A11" s="1"/>
      <c r="B11" s="1"/>
      <c r="C11" s="1"/>
      <c r="D11" s="35"/>
    </row>
    <row r="12" spans="1:4" s="22" customFormat="1" x14ac:dyDescent="0.2">
      <c r="A12" s="1"/>
      <c r="B12" s="1"/>
      <c r="C12" s="1"/>
      <c r="D12" s="35"/>
    </row>
    <row r="13" spans="1:4" s="22" customFormat="1" x14ac:dyDescent="0.2">
      <c r="A13" s="1"/>
      <c r="B13" s="1"/>
      <c r="C13" s="1"/>
      <c r="D13" s="35"/>
    </row>
    <row r="14" spans="1:4" s="22" customFormat="1" x14ac:dyDescent="0.2">
      <c r="A14" s="1"/>
      <c r="B14" s="1"/>
      <c r="C14" s="1"/>
      <c r="D14" s="35"/>
    </row>
    <row r="15" spans="1:4" x14ac:dyDescent="0.2">
      <c r="A15" s="56" t="s">
        <v>43</v>
      </c>
      <c r="B15" s="56"/>
      <c r="C15" s="56"/>
    </row>
  </sheetData>
  <sheetProtection algorithmName="SHA-512" hashValue="A8hODodfHwKQDmbkrJ1/2hIa2QCut2GeymL9202GZ2oAw8gB3mqOD/y3vStgvibjCt18FegdKWsZmUldgTtHuw==" saltValue="0vD+Hzuj8AQXgRb++HdChg==" spinCount="100000" sheet="1" objects="1" scenarios="1" formatRows="0" insertRows="0" deleteRows="0"/>
  <mergeCells count="3">
    <mergeCell ref="A15:C15"/>
    <mergeCell ref="A1:C1"/>
    <mergeCell ref="A2:C2"/>
  </mergeCells>
  <conditionalFormatting sqref="A5:A14">
    <cfRule type="expression" dxfId="23" priority="1">
      <formula>AND($A5&lt;&gt;"",COUNTIF(OFFSET(UnitListStart,1,0,UnitListCount,1),$A5)=0)</formula>
    </cfRule>
  </conditionalFormatting>
  <conditionalFormatting sqref="B5:B14">
    <cfRule type="expression" dxfId="22" priority="3">
      <formula>LEN(B5)&gt;15</formula>
    </cfRule>
  </conditionalFormatting>
  <dataValidations count="2">
    <dataValidation type="list" allowBlank="1" showErrorMessage="1" error="The selection is not valid" prompt="Select from the dropdown list" sqref="A5:A14" xr:uid="{FFBA0FCE-D9ED-4F46-A7B1-03F1ED5B88C4}">
      <formula1>OFFSET(UnitListStart,1,0,UnitListCount,1)</formula1>
    </dataValidation>
    <dataValidation type="textLength" operator="lessThanOrEqual" allowBlank="1" showErrorMessage="1" error="The response must be 15 characters or less" prompt="Enter the SOP Index No." sqref="B5:B14" xr:uid="{6AFD41AA-436E-448E-8F1A-DF440ED73AA8}">
      <formula1>15</formula1>
    </dataValidation>
  </dataValidations>
  <hyperlinks>
    <hyperlink ref="A15" location="'Table of Contents'!A1" display="Go to the Table of Contents" xr:uid="{85AD0F5F-7F5D-4027-A389-6CC1A05134EE}"/>
  </hyperlinks>
  <pageMargins left="0.5" right="0.5" top="1.35" bottom="0.5" header="0.5" footer="0.5"/>
  <pageSetup orientation="landscape" r:id="rId1"/>
  <headerFooter>
    <oddHeader>&amp;C&amp;"Times New Roman,bold"&amp;11Mineral Processing Plant Attributes_x000D_Form OP-UA33_x000D_Federal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9C7D3000-D302-46F6-9341-7433AE226F9C}">
            <xm:f>AND(C5&lt;&gt;"",COUNTIF(OFFSET(Picklist_UAcodes!AK$10,1,0,Picklist_UAcodes!AK$4,1),C5)=0)</xm:f>
            <x14:dxf>
              <font>
                <b/>
                <i val="0"/>
              </font>
              <fill>
                <patternFill>
                  <bgColor rgb="FFEBB8B7"/>
                </patternFill>
              </fill>
            </x14:dxf>
          </x14:cfRule>
          <xm:sqref>C5:C14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AE3ABA4-FEF5-4D53-A511-2AA3125CD3B6}">
          <x14:formula1>
            <xm:f>OFFSET(Picklist_UAcodes!AK$10,1,0,Picklist_UAcodes!AK$4,1)</xm:f>
          </x14:formula1>
          <xm:sqref>C5:C14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8F396-14C7-47DE-A916-C44CFED13122}">
  <sheetPr codeName="Sheet15"/>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658</v>
      </c>
      <c r="B1" s="57"/>
      <c r="C1" s="57"/>
      <c r="D1" s="57"/>
      <c r="E1" s="57"/>
      <c r="F1" s="57"/>
      <c r="G1" s="57"/>
      <c r="H1" s="57"/>
      <c r="I1" s="57"/>
    </row>
    <row r="2" spans="1:10" ht="14.25" customHeight="1" x14ac:dyDescent="0.2">
      <c r="A2" s="57" t="s">
        <v>659</v>
      </c>
      <c r="B2" s="57"/>
      <c r="C2" s="57"/>
      <c r="D2" s="57"/>
      <c r="E2" s="57"/>
      <c r="F2" s="57"/>
      <c r="G2" s="57"/>
      <c r="H2" s="57"/>
      <c r="I2" s="57"/>
    </row>
    <row r="4" spans="1:10" ht="51" customHeight="1" x14ac:dyDescent="0.2">
      <c r="A4" s="9" t="s">
        <v>12</v>
      </c>
      <c r="B4" s="9" t="s">
        <v>476</v>
      </c>
      <c r="C4" s="9" t="s">
        <v>671</v>
      </c>
      <c r="D4" s="9" t="s">
        <v>575</v>
      </c>
      <c r="E4" s="9" t="s">
        <v>576</v>
      </c>
      <c r="F4" s="9" t="s">
        <v>577</v>
      </c>
      <c r="G4" s="9" t="s">
        <v>488</v>
      </c>
      <c r="H4" s="9" t="s">
        <v>578</v>
      </c>
      <c r="I4" s="9" t="s">
        <v>642</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6" t="s">
        <v>43</v>
      </c>
      <c r="B15" s="56"/>
      <c r="C15" s="56"/>
      <c r="D15" s="56"/>
      <c r="E15" s="56"/>
      <c r="F15" s="56"/>
      <c r="G15" s="56"/>
      <c r="H15" s="56"/>
      <c r="I15" s="56"/>
    </row>
  </sheetData>
  <sheetProtection algorithmName="SHA-512" hashValue="Or4jZTWlTNSx6OypSCCT2c0Hd7xHZnILFmnHfA1xAPg96qupAKHi+7pw2JfOh63/aRAzYC6bMOt5+uKItgCI5Q==" saltValue="x28yt32RGVc+S9ZuDRHTtw==" spinCount="100000" sheet="1" objects="1" scenarios="1" formatRows="0" insertRows="0" deleteRows="0"/>
  <mergeCells count="3">
    <mergeCell ref="A15:I15"/>
    <mergeCell ref="A1:I1"/>
    <mergeCell ref="A2:I2"/>
  </mergeCells>
  <conditionalFormatting sqref="A5:A14">
    <cfRule type="expression" dxfId="20" priority="1">
      <formula>AND($A5&lt;&gt;"",COUNTIF(OFFSET(UnitListStart,1,0,UnitListCount,1),$A5)=0)</formula>
    </cfRule>
  </conditionalFormatting>
  <conditionalFormatting sqref="B5:B14">
    <cfRule type="expression" dxfId="19" priority="3">
      <formula>LEN(B5)&gt;15</formula>
    </cfRule>
  </conditionalFormatting>
  <conditionalFormatting sqref="G5:G14">
    <cfRule type="expression" dxfId="17" priority="4">
      <formula>LEN(G5)&gt;14</formula>
    </cfRule>
  </conditionalFormatting>
  <conditionalFormatting sqref="I5:I14">
    <cfRule type="expression" dxfId="16" priority="5">
      <formula>LEN(I5)&gt;14</formula>
    </cfRule>
  </conditionalFormatting>
  <dataValidations count="4">
    <dataValidation type="list" allowBlank="1" showErrorMessage="1" error="The selection is not valid" prompt="Select from the dropdown list" sqref="A5:A14" xr:uid="{0F4D0A9A-21ED-45A4-BF1D-4F6B8AE63E5F}">
      <formula1>OFFSET(UnitListStart,1,0,UnitListCount,1)</formula1>
    </dataValidation>
    <dataValidation type="textLength" operator="lessThanOrEqual" allowBlank="1" showErrorMessage="1" error="The response must be 15 characters or less" prompt="Enter the SOP Index No." sqref="B5:B14" xr:uid="{4B2A4D99-F8D2-4F09-BEE5-CA7A207A9F62}">
      <formula1>15</formula1>
    </dataValidation>
    <dataValidation type="textLength" operator="lessThanOrEqual" allowBlank="1" showErrorMessage="1" error="The response must be 14 characters or less" prompt="Enter the Control Device ID No." sqref="G5:G14" xr:uid="{720EB85B-3EAC-46A9-AF03-61EE877FE98A}">
      <formula1>14</formula1>
    </dataValidation>
    <dataValidation type="textLength" operator="lessThanOrEqual" allowBlank="1" showErrorMessage="1" error="The response must be 14 characters or less" prompt="Enter the Control Device ID No. " sqref="I5:I14" xr:uid="{E886ECDF-BF2C-463C-8C43-02CBAB95C164}">
      <formula1>14</formula1>
    </dataValidation>
  </dataValidations>
  <hyperlinks>
    <hyperlink ref="A15" location="'Table of Contents'!A1" display="Go to the Table of Contents" xr:uid="{2F5A12B1-FCF4-43CC-BDCD-45A82EB8167E}"/>
  </hyperlinks>
  <pageMargins left="0.5" right="0.5" top="1.35" bottom="0.5" header="0.5" footer="0.5"/>
  <pageSetup orientation="landscape" r:id="rId1"/>
  <headerFooter>
    <oddHeader>&amp;C&amp;"Times New Roman,bold"&amp;11Mineral Processing Plant Attributes_x000D_Form OP-UA33_x000D_Federal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0" id="{9FE478DE-0C0C-4142-BC15-4E54FAB936E9}">
            <xm:f>AND(C5&lt;&gt;"",COUNTIF(OFFSET(Picklist_UAcodes!AM$10,1,0,Picklist_UAcodes!AM$4,1),C5)=0)</xm:f>
            <x14:dxf>
              <font>
                <b/>
                <i val="0"/>
              </font>
              <fill>
                <patternFill>
                  <bgColor rgb="FFEBB8B7"/>
                </patternFill>
              </fill>
            </x14:dxf>
          </x14:cfRule>
          <xm:sqref>C5:F14 H5:H14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6415F99-F974-4D25-9187-E0EA31C08F1F}">
          <x14:formula1>
            <xm:f>OFFSET(Picklist_UAcodes!AM$10,1,0,Picklist_UAcodes!AM$4,1)</xm:f>
          </x14:formula1>
          <xm:sqref>H5:H14 C5:F14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BC463-B91E-4B8B-9CEF-7A6603B06041}">
  <sheetPr codeName="Sheet16"/>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661</v>
      </c>
      <c r="B1" s="57"/>
      <c r="C1" s="57"/>
      <c r="D1" s="57"/>
      <c r="E1" s="57"/>
      <c r="F1" s="57"/>
      <c r="G1" s="57"/>
      <c r="H1" s="57"/>
      <c r="I1" s="57"/>
    </row>
    <row r="2" spans="1:10" ht="14.25" customHeight="1" x14ac:dyDescent="0.2">
      <c r="A2" s="57" t="s">
        <v>662</v>
      </c>
      <c r="B2" s="57"/>
      <c r="C2" s="57"/>
      <c r="D2" s="57"/>
      <c r="E2" s="57"/>
      <c r="F2" s="57"/>
      <c r="G2" s="57"/>
      <c r="H2" s="57"/>
      <c r="I2" s="57"/>
    </row>
    <row r="4" spans="1:10" ht="51" customHeight="1" x14ac:dyDescent="0.2">
      <c r="A4" s="9" t="s">
        <v>12</v>
      </c>
      <c r="B4" s="9" t="s">
        <v>476</v>
      </c>
      <c r="C4" s="9" t="s">
        <v>671</v>
      </c>
      <c r="D4" s="9" t="s">
        <v>577</v>
      </c>
      <c r="E4" s="9" t="s">
        <v>488</v>
      </c>
      <c r="F4" s="9" t="s">
        <v>582</v>
      </c>
      <c r="G4" s="9" t="s">
        <v>643</v>
      </c>
      <c r="H4" s="9" t="s">
        <v>644</v>
      </c>
      <c r="I4" s="9" t="s">
        <v>642</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6" t="s">
        <v>43</v>
      </c>
      <c r="B15" s="56"/>
      <c r="C15" s="56"/>
      <c r="D15" s="56"/>
      <c r="E15" s="56"/>
      <c r="F15" s="56"/>
      <c r="G15" s="56"/>
      <c r="H15" s="56"/>
      <c r="I15" s="56"/>
    </row>
  </sheetData>
  <sheetProtection algorithmName="SHA-512" hashValue="ttsb5btNTv+gnpH0BlAJxHYiOwniSM16FUYBfezJtX5L+SKnrkiQ6Egu5wp8QHtJxgzr4jfNxZ+BTF8T4bpj5A==" saltValue="pLO8PNfSBJ0XSoUsjeVedQ==" spinCount="100000" sheet="1" objects="1" scenarios="1" formatRows="0" insertRows="0" deleteRows="0"/>
  <mergeCells count="3">
    <mergeCell ref="A15:I15"/>
    <mergeCell ref="A1:I1"/>
    <mergeCell ref="A2:I2"/>
  </mergeCells>
  <conditionalFormatting sqref="A5:A14">
    <cfRule type="expression" dxfId="15" priority="1">
      <formula>AND($A5&lt;&gt;"",COUNTIF(OFFSET(UnitListStart,1,0,UnitListCount,1),$A5)=0)</formula>
    </cfRule>
  </conditionalFormatting>
  <conditionalFormatting sqref="B5:B14">
    <cfRule type="expression" dxfId="14" priority="3">
      <formula>LEN(B5)&gt;15</formula>
    </cfRule>
  </conditionalFormatting>
  <conditionalFormatting sqref="E5:E14">
    <cfRule type="expression" dxfId="12" priority="4">
      <formula>LEN(E5)&gt;14</formula>
    </cfRule>
  </conditionalFormatting>
  <conditionalFormatting sqref="I5:I14">
    <cfRule type="expression" dxfId="11" priority="5">
      <formula>LEN(I5)&gt;14</formula>
    </cfRule>
  </conditionalFormatting>
  <dataValidations count="4">
    <dataValidation type="list" allowBlank="1" showErrorMessage="1" error="The selection is not valid" prompt="Select from the dropdown list" sqref="A5:A14" xr:uid="{51000220-AAAC-4D01-AFE9-6B0D51AAC0F1}">
      <formula1>OFFSET(UnitListStart,1,0,UnitListCount,1)</formula1>
    </dataValidation>
    <dataValidation type="textLength" operator="lessThanOrEqual" allowBlank="1" showErrorMessage="1" error="The response must be 15 characters or less" prompt="Enter the SOP Index No." sqref="B5:B14" xr:uid="{93E125CB-0B3A-4351-A637-CCA31369DC4E}">
      <formula1>15</formula1>
    </dataValidation>
    <dataValidation type="textLength" operator="lessThanOrEqual" allowBlank="1" showErrorMessage="1" error="The response must be 14 characters or less" prompt="Enter the Control Device ID No." sqref="E5:E14" xr:uid="{3EEA557B-B6E0-4730-A421-5AB7965DCE0E}">
      <formula1>14</formula1>
    </dataValidation>
    <dataValidation type="textLength" operator="lessThanOrEqual" allowBlank="1" showErrorMessage="1" error="The response must be 14 characters or less" prompt="Enter the Control Device ID No. " sqref="I5:I14" xr:uid="{5F0523F8-DE89-4215-908A-2F49B2E796C6}">
      <formula1>14</formula1>
    </dataValidation>
  </dataValidations>
  <hyperlinks>
    <hyperlink ref="A15" location="'Table of Contents'!A1" display="Go to the Table of Contents" xr:uid="{3E139306-94EE-4FC8-AF15-78FA7A588287}"/>
  </hyperlinks>
  <pageMargins left="0.5" right="0.5" top="1.35" bottom="0.5" header="0.5" footer="0.5"/>
  <pageSetup orientation="landscape" r:id="rId1"/>
  <headerFooter>
    <oddHeader>&amp;C&amp;"Times New Roman,bold"&amp;11Mineral Processing Plant Attributes_x000D_Form OP-UA33_x000D_Federal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2" id="{1FF2729F-50BA-4842-ABEB-0711124F1EC5}">
            <xm:f>AND(C5&lt;&gt;"",COUNTIF(OFFSET(Picklist_UAcodes!AU$10,1,0,Picklist_UAcodes!AU$4,1),C5)=0)</xm:f>
            <x14:dxf>
              <font>
                <b/>
                <i val="0"/>
              </font>
              <fill>
                <patternFill>
                  <bgColor rgb="FFEBB8B7"/>
                </patternFill>
              </fill>
            </x14:dxf>
          </x14:cfRule>
          <xm:sqref>C5:D14 F5:H14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66CFB7E-AB89-4A69-A728-88BA0B8090B3}">
          <x14:formula1>
            <xm:f>OFFSET(Picklist_UAcodes!AU$10,1,0,Picklist_UAcodes!AU$4,1)</xm:f>
          </x14:formula1>
          <xm:sqref>F5:H14 C5:D14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ED6BC-E301-4483-8DA4-6FAA053C0E95}">
  <sheetPr codeName="Sheet17"/>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7" t="s">
        <v>664</v>
      </c>
      <c r="B1" s="57"/>
      <c r="C1" s="57"/>
      <c r="D1" s="57"/>
      <c r="E1" s="57"/>
      <c r="F1" s="57"/>
      <c r="G1" s="57"/>
    </row>
    <row r="2" spans="1:8" ht="14.25" customHeight="1" x14ac:dyDescent="0.2">
      <c r="A2" s="57" t="s">
        <v>665</v>
      </c>
      <c r="B2" s="57"/>
      <c r="C2" s="57"/>
      <c r="D2" s="57"/>
      <c r="E2" s="57"/>
      <c r="F2" s="57"/>
      <c r="G2" s="57"/>
    </row>
    <row r="4" spans="1:8" ht="51" customHeight="1" x14ac:dyDescent="0.2">
      <c r="A4" s="9" t="s">
        <v>12</v>
      </c>
      <c r="B4" s="9" t="s">
        <v>476</v>
      </c>
      <c r="C4" s="9" t="s">
        <v>586</v>
      </c>
      <c r="D4" s="9" t="s">
        <v>497</v>
      </c>
      <c r="E4" s="9" t="s">
        <v>596</v>
      </c>
      <c r="F4" s="9" t="s">
        <v>597</v>
      </c>
      <c r="G4" s="9" t="s">
        <v>603</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6" t="s">
        <v>43</v>
      </c>
      <c r="B15" s="56"/>
      <c r="C15" s="56"/>
      <c r="D15" s="56"/>
      <c r="E15" s="56"/>
      <c r="F15" s="56"/>
      <c r="G15" s="56"/>
    </row>
  </sheetData>
  <sheetProtection algorithmName="SHA-512" hashValue="2uC45Am2D+jF+2x6+ijLXbYK0uolIxhNZfe8FOAfZoGjQMIppdcFcM5W4uZ2iNM5DDFy6mah0dqMKS17RnF2Xw==" saltValue="qh0H6vx1G6mdjvcZo9rT7g==" spinCount="100000" sheet="1" objects="1" scenarios="1" formatRows="0" insertRows="0" deleteRows="0"/>
  <mergeCells count="3">
    <mergeCell ref="A15:G15"/>
    <mergeCell ref="A1:G1"/>
    <mergeCell ref="A2:G2"/>
  </mergeCells>
  <conditionalFormatting sqref="A5:A14">
    <cfRule type="expression" dxfId="10" priority="1">
      <formula>AND($A5&lt;&gt;"",COUNTIF(OFFSET(UnitListStart,1,0,UnitListCount,1),$A5)=0)</formula>
    </cfRule>
  </conditionalFormatting>
  <conditionalFormatting sqref="B5:B14">
    <cfRule type="expression" dxfId="9" priority="3">
      <formula>LEN(B5)&gt;15</formula>
    </cfRule>
  </conditionalFormatting>
  <dataValidations count="2">
    <dataValidation type="list" allowBlank="1" showErrorMessage="1" error="The selection is not valid" prompt="Select from the dropdown list" sqref="A5:A14" xr:uid="{FFAC89C3-4E2F-4F8C-AB04-123357E822EF}">
      <formula1>OFFSET(UnitListStart,1,0,UnitListCount,1)</formula1>
    </dataValidation>
    <dataValidation type="textLength" operator="lessThanOrEqual" allowBlank="1" showErrorMessage="1" error="The response must be 15 characters or less" prompt="Enter the SOP Index No." sqref="B5:B14" xr:uid="{07B1254D-5A9A-4664-916D-FC5600314D2C}">
      <formula1>15</formula1>
    </dataValidation>
  </dataValidations>
  <hyperlinks>
    <hyperlink ref="A15" location="'Table of Contents'!A1" display="Go to the Table of Contents" xr:uid="{FFE7956B-47A3-4A18-9F1B-0935828B3B8F}"/>
  </hyperlinks>
  <pageMargins left="0.5" right="0.5" top="1.35" bottom="0.5" header="0.5" footer="0.5"/>
  <pageSetup orientation="landscape" r:id="rId1"/>
  <headerFooter>
    <oddHeader>&amp;C&amp;"Times New Roman,bold"&amp;11Mineral Processing Plant Attributes_x000D_Form OP-UA33_x000D_Federal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4" id="{3C04A5F7-1F01-432D-B61D-606E616C3AE8}">
            <xm:f>AND(C5&lt;&gt;"",COUNTIF(OFFSET(Picklist_UAcodes!BC$10,1,0,Picklist_UAcodes!BC$4,1),C5)=0)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6A9B719-74D6-44E1-95BC-353D06207432}">
          <x14:formula1>
            <xm:f>OFFSET(Picklist_UAcodes!BC$10,1,0,Picklist_UAcodes!BC$4,1)</xm:f>
          </x14:formula1>
          <xm:sqref>C5:G14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B14D-0BA2-4C2B-819A-71AA82A79FD3}">
  <sheetPr codeName="Sheet18"/>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667</v>
      </c>
      <c r="B1" s="57"/>
      <c r="C1" s="57"/>
      <c r="D1" s="57"/>
      <c r="E1" s="57"/>
      <c r="F1" s="57"/>
      <c r="G1" s="57"/>
      <c r="H1" s="57"/>
      <c r="I1" s="57"/>
    </row>
    <row r="2" spans="1:10" ht="14.25" customHeight="1" x14ac:dyDescent="0.2">
      <c r="A2" s="57" t="s">
        <v>665</v>
      </c>
      <c r="B2" s="57"/>
      <c r="C2" s="57"/>
      <c r="D2" s="57"/>
      <c r="E2" s="57"/>
      <c r="F2" s="57"/>
      <c r="G2" s="57"/>
      <c r="H2" s="57"/>
      <c r="I2" s="57"/>
    </row>
    <row r="4" spans="1:10" ht="51" customHeight="1" x14ac:dyDescent="0.2">
      <c r="A4" s="9" t="s">
        <v>12</v>
      </c>
      <c r="B4" s="9" t="s">
        <v>476</v>
      </c>
      <c r="C4" s="9" t="s">
        <v>605</v>
      </c>
      <c r="D4" s="9" t="s">
        <v>606</v>
      </c>
      <c r="E4" s="9" t="s">
        <v>607</v>
      </c>
      <c r="F4" s="9" t="s">
        <v>610</v>
      </c>
      <c r="G4" s="9" t="s">
        <v>611</v>
      </c>
      <c r="H4" s="9" t="s">
        <v>612</v>
      </c>
      <c r="I4" s="9" t="s">
        <v>608</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6" t="s">
        <v>43</v>
      </c>
      <c r="B15" s="56"/>
      <c r="C15" s="56"/>
      <c r="D15" s="56"/>
      <c r="E15" s="56"/>
      <c r="F15" s="56"/>
      <c r="G15" s="56"/>
      <c r="H15" s="56"/>
      <c r="I15" s="56"/>
    </row>
  </sheetData>
  <sheetProtection algorithmName="SHA-512" hashValue="gK3Ye6dwarkuS8REiTHaXvf/o8YN+4uA0vsSoLVzgUvOzfpgyl5O6jQTvh6nMEDG4lNHfo4q1zXzDSzLZqLWsg==" saltValue="Tq1HKB5aVPvVoZZo//tmRA==" spinCount="100000" sheet="1" objects="1" scenarios="1" formatRows="0" insertRows="0" deleteRows="0"/>
  <mergeCells count="3">
    <mergeCell ref="A15:I15"/>
    <mergeCell ref="A1:I1"/>
    <mergeCell ref="A2:I2"/>
  </mergeCells>
  <conditionalFormatting sqref="A5:A14">
    <cfRule type="expression" dxfId="7" priority="1">
      <formula>AND($A5&lt;&gt;"",COUNTIF(OFFSET(UnitListStart,1,0,UnitListCount,1),$A5)=0)</formula>
    </cfRule>
  </conditionalFormatting>
  <conditionalFormatting sqref="B5:B14">
    <cfRule type="expression" dxfId="6" priority="3">
      <formula>LEN(B5)&gt;15</formula>
    </cfRule>
  </conditionalFormatting>
  <dataValidations count="2">
    <dataValidation type="list" allowBlank="1" showErrorMessage="1" error="The selection is not valid" prompt="Select from the dropdown list" sqref="A5:A14" xr:uid="{8C81ADB9-D9BA-4774-B52A-B071B325C6CE}">
      <formula1>OFFSET(UnitListStart,1,0,UnitListCount,1)</formula1>
    </dataValidation>
    <dataValidation type="textLength" operator="lessThanOrEqual" allowBlank="1" showErrorMessage="1" error="The response must be 15 characters or less" prompt="Enter the SOP Index No." sqref="B5:B14" xr:uid="{4F813DC0-84DD-48B4-9773-C24D3C3FC9B8}">
      <formula1>15</formula1>
    </dataValidation>
  </dataValidations>
  <hyperlinks>
    <hyperlink ref="A15" location="'Table of Contents'!A1" display="Go to the Table of Contents" xr:uid="{AAADC2A5-E72E-450C-8B50-ADB024054370}"/>
  </hyperlinks>
  <pageMargins left="0.5" right="0.5" top="1.35" bottom="0.5" header="0.5" footer="0.5"/>
  <pageSetup orientation="landscape" r:id="rId1"/>
  <headerFooter>
    <oddHeader>&amp;C&amp;"Times New Roman,bold"&amp;11Mineral Processing Plant Attributes_x000D_Form OP-UA33_x000D_Federal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5" id="{1786EF76-83D2-4969-9857-E1295F67872A}">
            <xm:f>AND(C5&lt;&gt;"",COUNTIF(OFFSET(Picklist_UAcodes!BI$10,1,0,Picklist_UAcodes!BI$4,1),C5)=0)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F47785D-02DB-4831-B739-1B35F10E8F53}">
          <x14:formula1>
            <xm:f>OFFSET(Picklist_UAcodes!BI$10,1,0,Picklist_UAcodes!BI$4,1)</xm:f>
          </x14:formula1>
          <xm:sqref>C5:I14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1511C-C064-4C8C-8167-158658974968}">
  <sheetPr codeName="Sheet19"/>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668</v>
      </c>
      <c r="B1" s="57"/>
      <c r="C1" s="57"/>
      <c r="D1" s="57"/>
      <c r="E1" s="57"/>
      <c r="F1" s="57"/>
      <c r="G1" s="57"/>
      <c r="H1" s="57"/>
      <c r="I1" s="57"/>
    </row>
    <row r="2" spans="1:10" ht="14.25" customHeight="1" x14ac:dyDescent="0.2">
      <c r="A2" s="57" t="s">
        <v>665</v>
      </c>
      <c r="B2" s="57"/>
      <c r="C2" s="57"/>
      <c r="D2" s="57"/>
      <c r="E2" s="57"/>
      <c r="F2" s="57"/>
      <c r="G2" s="57"/>
      <c r="H2" s="57"/>
      <c r="I2" s="57"/>
    </row>
    <row r="4" spans="1:10" ht="51" customHeight="1" x14ac:dyDescent="0.2">
      <c r="A4" s="9" t="s">
        <v>12</v>
      </c>
      <c r="B4" s="9" t="s">
        <v>476</v>
      </c>
      <c r="C4" s="9" t="s">
        <v>614</v>
      </c>
      <c r="D4" s="9" t="s">
        <v>617</v>
      </c>
      <c r="E4" s="9" t="s">
        <v>618</v>
      </c>
      <c r="F4" s="9" t="s">
        <v>619</v>
      </c>
      <c r="G4" s="9" t="s">
        <v>624</v>
      </c>
      <c r="H4" s="9" t="s">
        <v>625</v>
      </c>
      <c r="I4" s="9" t="s">
        <v>626</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6" t="s">
        <v>43</v>
      </c>
      <c r="B15" s="56"/>
      <c r="C15" s="56"/>
      <c r="D15" s="56"/>
      <c r="E15" s="56"/>
      <c r="F15" s="56"/>
      <c r="G15" s="56"/>
      <c r="H15" s="56"/>
      <c r="I15" s="56"/>
    </row>
  </sheetData>
  <sheetProtection algorithmName="SHA-512" hashValue="XLOiphUW5oFC/N5beYsL/Nx19BGyKH/9xrQGgzIjdXGmebPi2SFzhQd99I2amQVRyiuXQOaOCfF1Yj1DiQJiJw==" saltValue="sfWMvko1Rdz7Qg0WUt32nA==" spinCount="100000" sheet="1" objects="1" scenarios="1" formatRows="0" insertRows="0" deleteRows="0"/>
  <mergeCells count="3">
    <mergeCell ref="A15:I15"/>
    <mergeCell ref="A1:I1"/>
    <mergeCell ref="A2:I2"/>
  </mergeCells>
  <conditionalFormatting sqref="A5:A14">
    <cfRule type="expression" dxfId="4" priority="1">
      <formula>AND($A5&lt;&gt;"",COUNTIF(OFFSET(UnitListStart,1,0,UnitListCount,1),$A5)=0)</formula>
    </cfRule>
  </conditionalFormatting>
  <conditionalFormatting sqref="B5:B14">
    <cfRule type="expression" dxfId="3" priority="3">
      <formula>LEN(B5)&gt;15</formula>
    </cfRule>
  </conditionalFormatting>
  <conditionalFormatting sqref="G5:G14">
    <cfRule type="expression" dxfId="1" priority="4">
      <formula>LEN(G5)&gt;10</formula>
    </cfRule>
  </conditionalFormatting>
  <conditionalFormatting sqref="I5:I14">
    <cfRule type="expression" dxfId="0" priority="5">
      <formula>LEN(I5)&gt;10</formula>
    </cfRule>
  </conditionalFormatting>
  <dataValidations count="4">
    <dataValidation type="list" allowBlank="1" showErrorMessage="1" error="The selection is not valid" prompt="Select from the dropdown list" sqref="A5:A14" xr:uid="{86F5F01A-73C6-4534-B37D-A10B27F2C526}">
      <formula1>OFFSET(UnitListStart,1,0,UnitListCount,1)</formula1>
    </dataValidation>
    <dataValidation type="textLength" operator="lessThanOrEqual" allowBlank="1" showErrorMessage="1" error="The response must be 15 characters or less" prompt="Enter the SOP Index No." sqref="B5:B14" xr:uid="{BA993241-FC20-4282-A16D-DFFCF0C83206}">
      <formula1>15</formula1>
    </dataValidation>
    <dataValidation type="textLength" operator="lessThanOrEqual" allowBlank="1" showErrorMessage="1" error="The response must be 10 characters or less" prompt="Enter the Hg AMR ID No." sqref="G5:G14" xr:uid="{F6C1DBD9-5C2D-4F08-98D0-B18C12A9E078}">
      <formula1>10</formula1>
    </dataValidation>
    <dataValidation type="textLength" operator="lessThanOrEqual" allowBlank="1" showErrorMessage="1" error="The response must be 10 characters or less" prompt="Enter the D/F AMR ID No." sqref="I5:I14" xr:uid="{A513EB89-4F92-47DA-B7B8-6BA44084D6BB}">
      <formula1>10</formula1>
    </dataValidation>
  </dataValidations>
  <hyperlinks>
    <hyperlink ref="A15" location="'Table of Contents'!A1" display="Go to the Table of Contents" xr:uid="{2A7A5ECD-7792-4460-9AEC-03013CB094D5}"/>
  </hyperlinks>
  <pageMargins left="0.5" right="0.5" top="1.35" bottom="0.5" header="0.5" footer="0.5"/>
  <pageSetup orientation="landscape" r:id="rId1"/>
  <headerFooter>
    <oddHeader>&amp;C&amp;"Times New Roman,bold"&amp;11Mineral Processing Plant Attributes_x000D_Form OP-UA33_x000D_Federal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6" id="{637A3F02-DC93-4606-8741-DE9B279C6A7B}">
            <xm:f>AND(C5&lt;&gt;"",COUNTIF(OFFSET(Picklist_UAcodes!BQ$10,1,0,Picklist_UAcodes!BQ$4,1),C5)=0)</xm:f>
            <x14:dxf>
              <font>
                <b/>
                <i val="0"/>
              </font>
              <fill>
                <patternFill>
                  <bgColor rgb="FFEBB8B7"/>
                </patternFill>
              </fill>
            </x14:dxf>
          </x14:cfRule>
          <xm:sqref>C5:F14 H5:H14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08F180D-79DD-4FF2-AD12-7C2E24E3AEFE}">
          <x14:formula1>
            <xm:f>OFFSET(Picklist_UAcodes!BQ$10,1,0,Picklist_UAcodes!BQ$4,1)</xm:f>
          </x14:formula1>
          <xm:sqref>H5:H14 C5:F14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24</vt:i4>
      </vt:variant>
    </vt:vector>
  </HeadingPairs>
  <TitlesOfParts>
    <vt:vector size="41" baseType="lpstr">
      <vt:lpstr>Instructions</vt:lpstr>
      <vt:lpstr>General Information</vt:lpstr>
      <vt:lpstr>Table of Contents</vt:lpstr>
      <vt:lpstr>OP-SUM Table 1</vt:lpstr>
      <vt:lpstr>OP-REQ2</vt:lpstr>
      <vt:lpstr>Page 1</vt:lpstr>
      <vt:lpstr>Page 2</vt:lpstr>
      <vt:lpstr>Page 3</vt:lpstr>
      <vt:lpstr>Page 4</vt:lpstr>
      <vt:lpstr>Page 5</vt:lpstr>
      <vt:lpstr>Page 6</vt:lpstr>
      <vt:lpstr>Page 7</vt:lpstr>
      <vt:lpstr>Page 8</vt:lpstr>
      <vt:lpstr>Page 9</vt:lpstr>
      <vt:lpstr>Page 10</vt:lpstr>
      <vt:lpstr>Page 11</vt:lpstr>
      <vt:lpstr>Page 12</vt:lpstr>
      <vt:lpstr>'OP-REQ2'!Print_Area</vt:lpstr>
      <vt:lpstr>'OP-SUM Table 1'!Print_Area</vt:lpstr>
      <vt:lpstr>Instructions!Print_Titles</vt:lpstr>
      <vt:lpstr>'OP-REQ2'!Print_Titles</vt:lpstr>
      <vt:lpstr>'OP-SUM Table 1'!Print_Titles</vt:lpstr>
      <vt:lpstr>'Page 1'!Print_Titles</vt:lpstr>
      <vt:lpstr>'Page 10'!Print_Titles</vt:lpstr>
      <vt:lpstr>'Page 11'!Print_Titles</vt:lpstr>
      <vt:lpstr>'Page 12'!Print_Titles</vt:lpstr>
      <vt:lpstr>'Page 2'!Print_Titles</vt:lpstr>
      <vt:lpstr>'Page 3'!Print_Titles</vt:lpstr>
      <vt:lpstr>'Page 4'!Print_Titles</vt:lpstr>
      <vt:lpstr>'Page 5'!Print_Titles</vt:lpstr>
      <vt:lpstr>'Page 6'!Print_Titles</vt:lpstr>
      <vt:lpstr>'Page 7'!Print_Titles</vt:lpstr>
      <vt:lpstr>'Page 8'!Print_Titles</vt:lpstr>
      <vt:lpstr>'Page 9'!Print_Titles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10085 - OP-UA33 - Mineral Processing Plant Attributes</dc:title>
  <dc:creator>TCEQ</dc:creator>
  <cp:keywords>UA33 09/20</cp:keywords>
  <cp:lastModifiedBy>Traci Spencer</cp:lastModifiedBy>
  <cp:lastPrinted>2024-05-08T14:58:09Z</cp:lastPrinted>
  <dcterms:created xsi:type="dcterms:W3CDTF">2021-12-07T15:36:18Z</dcterms:created>
  <dcterms:modified xsi:type="dcterms:W3CDTF">2025-06-26T18:06:12Z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UA33</vt:lpwstr>
  </property>
  <property fmtid="{D5CDD505-2E9C-101B-9397-08002B2CF9AE}" pid="3" name="Version Date">
    <vt:lpwstr>07/01/2025</vt:lpwstr>
  </property>
  <property fmtid="{D5CDD505-2E9C-101B-9397-08002B2CF9AE}" pid="4" name="Version Number">
    <vt:lpwstr>1.0</vt:lpwstr>
  </property>
</Properties>
</file>