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8A587AF0-6757-47F5-B3FD-F2E96CB1DA77}" xr6:coauthVersionLast="47" xr6:coauthVersionMax="47" xr10:uidLastSave="{00000000-0000-0000-0000-000000000000}"/>
  <workbookProtection workbookAlgorithmName="SHA-512" workbookHashValue="60iFJyZTa403EeUPmTCkN0jm9tNaItTEgXE/n2BjA4lVe9ND/zeP03A9HEzq3oGITWj5N0hLi9n8y+ov3sdXwQ==" workbookSaltValue="tUG8jQs0vWxIMskfr846cg=="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<sst xmlns="http://schemas.openxmlformats.org/spreadsheetml/2006/main" count="646" uniqueCount="532">
  <si>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</si>
  <si>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</si>
  <si>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</si>
  <si>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</si>
  <si>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</si>
  <si>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</si>
  <si>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</si>
  <si>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</si>
  <si>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</si>
  <si>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</si>
  <si>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</si>
  <si>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</si>
  <si>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</si>
  <si>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</si>
  <si>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</si>
  <si>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</si>
  <si>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</si>
  <si>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</si>
  <si>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</si>
  <si>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</si>
  <si>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</si>
  <si>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</si>
  <si>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</si>
  <si>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</si>
  <si>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</si>
  <si>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</si>
  <si>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</si>
  <si>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</si>
  <si>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</si>
  <si>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</si>
  <si>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</si>
  <si>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</si>
  <si>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</si>
  <si>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</si>
  <si>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</si>
  <si>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</si>
  <si>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</si>
  <si>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</si>
  <si>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</si>
  <si>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</si>
  <si>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</si>
  <si>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</si>
  <si>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</si>
  <si>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</si>
  <si>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</si>
  <si>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</si>
  <si>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</si>
  <si>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</si>
  <si>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</si>
  <si>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</si>
  <si>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</si>
  <si>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</si>
  <si>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</si>
  <si>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</si>
  <si>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</si>
  <si>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</si>
  <si>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</si>
  <si>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</si>
  <si>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</si>
  <si>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</si>
  <si>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</si>
  <si>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</si>
  <si>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</si>
  <si>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</si>
  <si>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</si>
  <si>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</si>
  <si>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</si>
  <si>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</si>
  <si>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</si>
  <si>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</si>
  <si>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</si>
  <si>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</si>
  <si>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</si>
  <si>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</si>
  <si>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</si>
  <si>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</si>
  <si>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</si>
  <si>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</si>
  <si>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</si>
  <si>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</si>
  <si>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</si>
  <si>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</si>
  <si>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</si>
  <si>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</si>
  <si>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</si>
  <si>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</si>
  <si>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</si>
  <si>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</si>
  <si>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</si>
  <si>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</si>
  <si>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</si>
  <si>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</si>
  <si>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</si>
  <si>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</si>
  <si>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</si>
  <si>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</si>
  <si>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</si>
  <si>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</si>
  <si>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</si>
  <si>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</si>
  <si>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</si>
  <si>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</si>
  <si>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</si>
  <si>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</si>
  <si>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</si>
  <si>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</si>
  <si>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</si>
  <si>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</si>
  <si>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</si>
  <si>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</si>
  <si>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</si>
  <si>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</si>
  <si>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</si>
  <si>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</si>
  <si>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</si>
  <si>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</si>
  <si>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</si>
  <si>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</si>
  <si>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</si>
  <si>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</si>
  <si>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</si>
  <si>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</si>
  <si>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</si>
  <si>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</si>
  <si>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</si>
  <si>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</si>
  <si>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</si>
  <si>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</si>
  <si>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</si>
  <si>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</si>
  <si>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</si>
  <si>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</si>
  <si>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</si>
  <si>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</si>
  <si>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</si>
  <si>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</si>
  <si>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</si>
  <si>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</si>
  <si>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</si>
  <si>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</si>
  <si>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</si>
  <si>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</si>
  <si>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</si>
  <si>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</si>
  <si>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</si>
  <si>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</si>
  <si>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</si>
  <si>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</si>
  <si>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</si>
  <si>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</si>
  <si>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</si>
  <si>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</si>
  <si>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</si>
  <si>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</si>
  <si>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</si>
  <si>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</si>
  <si>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</si>
  <si>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</si>
  <si>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</si>
  <si>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</si>
  <si>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</si>
  <si>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</si>
  <si>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</si>
  <si>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</si>
  <si>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</si>
  <si>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</si>
  <si>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</si>
  <si>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</si>
  <si>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</si>
  <si>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</si>
  <si>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</si>
  <si>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</si>
  <si>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</si>
  <si>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</si>
  <si>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</si>
  <si>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</si>
  <si>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</si>
  <si>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</si>
  <si>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</si>
  <si>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</si>
  <si>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</si>
  <si>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</si>
  <si>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</si>
  <si>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</si>
  <si>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</si>
  <si>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</si>
  <si>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</si>
  <si>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</si>
  <si>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</si>
  <si>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</si>
  <si>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</si>
  <si>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</si>
  <si>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</si>
  <si>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</si>
  <si>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</si>
  <si>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</si>
  <si>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</si>
  <si>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</si>
  <si>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</si>
  <si>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</si>
  <si>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</si>
  <si>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</si>
  <si>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</si>
  <si>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</si>
  <si>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</si>
  <si>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</si>
  <si>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</si>
  <si>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</si>
  <si>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</si>
  <si>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</si>
  <si>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</si>
  <si>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</si>
  <si>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</si>
  <si>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</si>
  <si>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</si>
  <si>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</si>
  <si>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</si>
  <si>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</si>
  <si>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</si>
  <si>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</si>
  <si>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</si>
  <si>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</si>
  <si>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</si>
  <si>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</si>
  <si>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</si>
  <si>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</si>
  <si>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</si>
  <si>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</si>
  <si>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</si>
  <si>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</si>
  <si>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</si>
  <si>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</si>
  <si>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</si>
  <si>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</si>
  <si>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</si>
  <si>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</si>
  <si>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</si>
  <si>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</si>
  <si>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</si>
  <si>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</si>
  <si>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</si>
  <si>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</si>
  <si>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</si>
  <si>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</si>
  <si>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</si>
  <si>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</si>
  <si>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</si>
  <si>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</si>
  <si>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</si>
  <si>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</si>
  <si>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</si>
  <si>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</si>
  <si>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</si>
  <si>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</si>
  <si>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</si>
  <si>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</si>
  <si>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</si>
  <si>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</si>
  <si>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</si>
  <si>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</si>
  <si>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</si>
  <si>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</si>
  <si>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</si>
  <si>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</si>
  <si>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</si>
  <si>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</si>
  <si>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</si>
  <si>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</si>
  <si>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</si>
  <si>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</si>
  <si>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</si>
  <si>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</si>
  <si>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</si>
  <si>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</si>
  <si>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</si>
  <si>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</si>
  <si>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</si>
  <si>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</si>
  <si>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</si>
  <si>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</si>
  <si>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</si>
  <si>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</si>
  <si>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</si>
  <si>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</si>
  <si>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</si>
  <si>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</si>
  <si>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</si>
  <si>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</si>
  <si>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</si>
  <si>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</si>
  <si>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</si>
  <si>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</si>
  <si>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</si>
  <si>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</si>
  <si>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</si>
  <si>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</si>
  <si>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</si>
  <si>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</si>
  <si>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</si>
  <si>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</si>
  <si>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</si>
  <si>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</si>
  <si>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</si>
  <si>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</si>
  <si>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</si>
  <si>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</si>
  <si>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</si>
  <si>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</si>
  <si>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</si>
  <si>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</si>
  <si>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</si>
  <si>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</si>
  <si>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</si>
  <si>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</si>
  <si>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</si>
  <si>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</si>
  <si>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</si>
  <si>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</si>
  <si>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</si>
  <si>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</si>
  <si>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</si>
  <si>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</si>
  <si>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</si>
  <si>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</si>
  <si>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</si>
  <si>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</si>
  <si>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</si>
  <si>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</si>
  <si>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</si>
  <si>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</si>
  <si>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</si>
  <si>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</si>
  <si>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</si>
  <si>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</si>
  <si>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</si>
  <si>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</si>
  <si>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</si>
  <si>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</si>
  <si>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</si>
  <si>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</si>
  <si>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</si>
  <si>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</si>
  <si>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</si>
  <si>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</si>
  <si>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</si>
  <si>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</si>
  <si>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</si>
  <si>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</si>
  <si>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</si>
  <si>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</si>
  <si>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</si>
  <si>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</si>
  <si>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</si>
  <si>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</si>
  <si>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</si>
  <si>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</si>
  <si>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</si>
  <si>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</si>
  <si>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</si>
  <si>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</si>
  <si>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</si>
  <si>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</si>
  <si>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</si>
  <si>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</si>
  <si>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</si>
  <si>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</si>
  <si>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</si>
  <si>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</si>
  <si>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</si>
  <si>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</si>
  <si>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</si>
  <si>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</si>
  <si>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</si>
  <si>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</si>
  <si>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</si>
  <si>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</si>
  <si>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</si>
  <si>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</si>
  <si>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</si>
  <si>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</si>
  <si>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</si>
  <si>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</si>
  <si>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</si>
  <si>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</si>
  <si>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</si>
  <si>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</si>
  <si>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</si>
  <si>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</si>
  <si>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</si>
  <si>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</si>
  <si>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</si>
  <si>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</si>
  <si>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</si>
  <si>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</si>
  <si>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</si>
  <si>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</si>
  <si>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</si>
  <si>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</si>
  <si>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</si>
  <si>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</si>
  <si>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</si>
  <si>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</si>
  <si>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</si>
  <si>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</si>
  <si>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</si>
  <si>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</si>
  <si>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</si>
  <si>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</si>
  <si>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</si>
  <si>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</si>
  <si>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</si>
  <si>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</si>
  <si>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</si>
  <si>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</si>
  <si>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</si>
  <si>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</si>
  <si>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</si>
  <si>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</si>
  <si>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</si>
  <si>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</si>
  <si>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</si>
  <si>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</si>
  <si>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</si>
  <si>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</si>
  <si>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</si>
  <si>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</si>
  <si>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</si>
  <si>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</si>
  <si>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</si>
  <si>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</si>
  <si>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</si>
  <si>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</si>
  <si>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</si>
  <si>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</si>
  <si>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</si>
  <si>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</si>
  <si>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</si>
  <si>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</si>
  <si>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</si>
  <si>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</si>
  <si>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</si>
  <si>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</si>
  <si>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</si>
  <si>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</si>
  <si>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</si>
  <si>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</si>
  <si>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</si>
  <si>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</si>
  <si>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</si>
  <si>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</si>
  <si>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</si>
  <si>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</si>
  <si>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</si>
  <si>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</si>
  <si>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</si>
  <si>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</si>
  <si>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</si>
  <si>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</si>
  <si>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</si>
  <si>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</si>
  <si>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</si>
  <si>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</si>
  <si>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</si>
  <si>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</si>
  <si>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</si>
  <si>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</si>
  <si>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</si>
  <si>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</si>
  <si>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</si>
  <si>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</si>
  <si>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</si>
  <si>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</si>
  <si>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</si>
  <si>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</si>
  <si>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OP-UA43</t>
  </si>
  <si>
    <t>SOP Index No.</t>
  </si>
  <si>
    <t>Sulfuric Acid Production Attributes</t>
  </si>
  <si>
    <t>----</t>
  </si>
  <si>
    <t>71+</t>
  </si>
  <si>
    <t>71-</t>
  </si>
  <si>
    <t>Process Design</t>
  </si>
  <si>
    <t>NO</t>
  </si>
  <si>
    <t>YES</t>
  </si>
  <si>
    <t>Optional Procedures</t>
  </si>
  <si>
    <t>Table 2</t>
  </si>
  <si>
    <t>Facility Type</t>
  </si>
  <si>
    <t>ELEMCON</t>
  </si>
  <si>
    <t>ELEMNON</t>
  </si>
  <si>
    <t>OLEUM</t>
  </si>
  <si>
    <t>OTHER</t>
  </si>
  <si>
    <t>SMELTCON</t>
  </si>
  <si>
    <t>SMELTNON</t>
  </si>
  <si>
    <t>SULFCON</t>
  </si>
  <si>
    <t>Effective Stack Height</t>
  </si>
  <si>
    <t>Production Capacity</t>
  </si>
  <si>
    <t>300+</t>
  </si>
  <si>
    <t>300-</t>
  </si>
  <si>
    <t>Facility Use</t>
  </si>
  <si>
    <t>Process ID No.</t>
  </si>
  <si>
    <t>Page 1</t>
  </si>
  <si>
    <t>Page 2</t>
  </si>
  <si>
    <t>Form OP-UA43</t>
  </si>
  <si>
    <t>Construction/ Modification Date</t>
  </si>
  <si>
    <t>Emission Rate</t>
  </si>
  <si>
    <t>Table 1: Title 40 Code of Federal Regulations Part 60 (40 CFR Part 60)</t>
  </si>
  <si>
    <t>Subpart H: Standards of Performance for Sulfuric Acid Plants</t>
  </si>
  <si>
    <t>40 CFR Part 60, Subpart H: Standards of Performance for Sulfuric Acid Plants</t>
  </si>
  <si>
    <t>Table 2: Title 30 Texas Administrative Code Chapter 112 (30 TAC Chapter 112)</t>
  </si>
  <si>
    <t>Control of Air Pollution from Sulfur Compounds (Sulfuric Acid Production)</t>
  </si>
  <si>
    <t>30 TAC Chapter 112, Control of Air Pollution from Sulfur Compounds (Sulfuric Acid Production)</t>
  </si>
  <si>
    <t>10094</t>
  </si>
  <si>
    <t>77v1.0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</si>
  <si>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</si>
  <si>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</si>
  <si>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</si>
  <si>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</si>
  <si>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</si>
  <si>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</si>
  <si>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</si>
  <si>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</si>
  <si>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</si>
  <si>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</si>
  <si>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</si>
  <si>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</si>
  <si>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</si>
  <si>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</si>
  <si>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</si>
  <si>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</si>
  <si>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</si>
  <si>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Process Name/Description</t>
  </si>
  <si>
    <t>10/1998</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</si>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</sst>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51C238BA-A4F7-4D6B-A196-EF03A290B5DF}"/>
    <cellStyle name="Heading 2" xfId="15" builtinId="17" customBuiltin="1"/>
    <cellStyle name="Heading 3" xfId="17" builtinId="18" customBuiltin="1"/>
    <cellStyle name="Hyperlink" xfId="5" builtinId="8" customBuiltin="1"/>
    <cellStyle name="Hyperlink 2" xfId="20" xr:uid="{C9C805D1-EE2D-476F-80E4-241BC5CC5C58}"/>
    <cellStyle name="Hyperlink 3" xfId="21" xr:uid="{6C376B65-0646-4964-8820-609420BF6546}"/>
    <cellStyle name="Named_Range" xfId="16" xr:uid="{EFC2D746-0F1F-4443-A9B2-B1C0677D23BB}"/>
    <cellStyle name="Normal" xfId="0" builtinId="0" customBuiltin="1"/>
    <cellStyle name="Normal 2" xfId="19" xr:uid="{2C6CDCBE-F790-46F4-862B-7122CE81ACF9}"/>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9">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8"/>
      <tableStyleElement type="headerRow" dxfId="37"/>
      <tableStyleElement type="secondRowStripe" dxfId="36"/>
    </tableStyle>
    <tableStyle name="Table Style 1B" pivot="0" count="2" xr9:uid="{E2481E9C-331A-4AB9-B0F7-8E8089F263D8}">
      <tableStyleElement type="wholeTable" dxfId="35"/>
      <tableStyleElement type="headerRow" dxfId="34"/>
    </tableStyle>
    <tableStyle name="Table Style 2" pivot="0" count="3" xr9:uid="{00000000-0011-0000-FFFF-FFFF01000000}">
      <tableStyleElement type="wholeTable" dxfId="33"/>
      <tableStyleElement type="headerRow" dxfId="32"/>
      <tableStyleElement type="firstColumn" dxfId="31"/>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0"/>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9"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8"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7" dataCellStyle="Form_General">
      <calculatedColumnFormula>IF(COUNTIFS($L$4:OP_SUM[[#This Row],["Unit1"]],"?*",$L$4:OP_SUM[[#This Row],["Unit1"]],OP_SUM[[#This Row],["Unit1"]])=1,ROW(OP_SUM[[#This Row],["Unit1"]]),"")</calculatedColumnFormula>
    </tableColumn>
    <tableColumn id="15" xr3:uid="{00000000-0010-0000-0400-00000F000000}" name="&quot;Unit3&quot;" dataDxfId="26" dataCellStyle="Form_General">
      <calculatedColumnFormula>IFERROR(_xlfn.RANK.EQ(OP_SUM[[#This Row],["Unit2"]],OP_SUM["Unit2"],1),"")</calculatedColumnFormula>
    </tableColumn>
    <tableColumn id="12" xr3:uid="{00000000-0010-0000-0400-00000C000000}" name="&quot;Unit-Group&quot;" dataDxfId="25"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8E7825-3ACC-4853-9094-7E9F2992D636}" name="Table 1" displayName="Table_1" ref="A4:F14" totalsRowShown="0" headerRowCellStyle="Form_Header_1" dataCellStyle="Form_Text">
  <tableColumns count="6">
    <tableColumn id="1" xr3:uid="{537E7014-E520-487D-86D1-C6CFCBFAF4BB}" name="Process ID No." dataCellStyle="Form_Text"/>
    <tableColumn id="2" xr3:uid="{71D31DEB-46BD-49F1-BD26-5F529D956E7B}" name="SOP Index No." dataCellStyle="Form_Text"/>
    <tableColumn id="3" xr3:uid="{F8B82DB6-6471-4888-8283-F431C6C60407}" name="Construction/ Modification Date" dataCellStyle="Form_Text"/>
    <tableColumn id="4" xr3:uid="{CC5AE746-70B2-4907-85D5-3199CF1185C1}" name="Process Design" dataCellStyle="Form_Text"/>
    <tableColumn id="5" xr3:uid="{DCDE9A54-4E7F-4187-B5CE-C9472AC29A3F}" name="Emission Rate" dataCellStyle="Form_Text"/>
    <tableColumn id="6" xr3:uid="{E6189EC8-1B3F-4914-AE73-B701E1F3BF36}" name="Optional Procedures"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923D24-EEC0-4210-9BBF-715237A5CA7B}" name="Table 2" displayName="Table_2" ref="A4:F14" totalsRowShown="0" headerRowCellStyle="Form_Header_1" dataCellStyle="Form_Text">
  <tableColumns count="6">
    <tableColumn id="1" xr3:uid="{BF395D00-999C-4F33-96B2-B7A6599B15B1}" name="Process ID No." dataCellStyle="Form_Text"/>
    <tableColumn id="2" xr3:uid="{D2A05BDC-8D50-44E0-97D7-70CE606A169B}" name="SOP Index No." dataCellStyle="Form_Text"/>
    <tableColumn id="3" xr3:uid="{02ADF4DB-F084-4251-9B23-DA233470F835}" name="Facility Type" dataCellStyle="Form_Text"/>
    <tableColumn id="4" xr3:uid="{EC78FB3A-47CF-4168-B06F-1E5112E56483}" name="Effective Stack Height" dataCellStyle="Form_Text"/>
    <tableColumn id="5" xr3:uid="{2CA7E53A-AA30-4CD4-B05A-D7009543780D}" name="Production Capacity" dataCellStyle="Form_Text"/>
    <tableColumn id="6" xr3:uid="{10F7F0B2-321A-45A9-9C96-546F3089508C}" name="Facility Us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L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1" width="20.83203125" customWidth="1"/>
    <col min="12" max="12" width="9.33203125" customWidth="1"/>
    <col min="13" max="16384" width="9.33203125" hidden="1"/>
  </cols>
  <sheetData>
    <row r="1" spans="1:11" x14ac:dyDescent="0.2">
      <c r="A1" s="15" t="s">
        <v>76</v>
      </c>
    </row>
    <row r="4" spans="1:11" ht="13.5" x14ac:dyDescent="0.2">
      <c r="A4" s="18" t="s">
        <v>22</v>
      </c>
      <c r="B4">
        <f>COUNTA(B$11:B$111)</f>
        <v>1</v>
      </c>
      <c r="C4">
        <f t="shared" ref="C4:K4" si="0">COUNTA(C$11:C$111)</f>
        <v>2</v>
      </c>
      <c r="D4">
        <f t="shared" si="0"/>
        <v>2</v>
      </c>
      <c r="E4">
        <f t="shared" si="0"/>
        <v>2</v>
      </c>
      <c r="F4">
        <f t="shared" si="0"/>
        <v>2</v>
      </c>
      <c r="G4">
        <f t="shared" si="0"/>
        <v>1</v>
      </c>
      <c r="H4">
        <f t="shared" si="0"/>
        <v>7</v>
      </c>
      <c r="I4">
        <f t="shared" si="0"/>
        <v>2</v>
      </c>
      <c r="J4">
        <f t="shared" si="0"/>
        <v>2</v>
      </c>
      <c r="K4">
        <f t="shared" si="0"/>
        <v>2</v>
      </c>
    </row>
    <row r="5" spans="1:11" s="3" customFormat="1" x14ac:dyDescent="0.2">
      <c r="A5" s="16" t="s">
        <v>39</v>
      </c>
      <c r="B5" s="3" t="s">
        <v>474</v>
      </c>
      <c r="C5" s="3" t="s">
        <v>474</v>
      </c>
      <c r="D5" s="3" t="s">
        <v>474</v>
      </c>
      <c r="E5" s="3" t="s">
        <v>474</v>
      </c>
      <c r="F5" s="3" t="s">
        <v>474</v>
      </c>
      <c r="G5" s="3" t="s">
        <v>474</v>
      </c>
      <c r="H5" s="3" t="s">
        <v>474</v>
      </c>
      <c r="I5" s="3" t="s">
        <v>474</v>
      </c>
      <c r="J5" s="3" t="s">
        <v>474</v>
      </c>
      <c r="K5" s="3" t="s">
        <v>474</v>
      </c>
    </row>
    <row r="6" spans="1:11" s="3" customFormat="1" x14ac:dyDescent="0.2">
      <c r="A6" s="16" t="s">
        <v>17</v>
      </c>
      <c r="B6" s="3" t="s">
        <v>245</v>
      </c>
      <c r="C6" s="3" t="s">
        <v>245</v>
      </c>
      <c r="D6" s="3" t="s">
        <v>245</v>
      </c>
      <c r="E6" s="3" t="s">
        <v>245</v>
      </c>
      <c r="F6" s="3" t="s">
        <v>245</v>
      </c>
      <c r="G6" s="3" t="s">
        <v>147</v>
      </c>
      <c r="H6" s="3" t="s">
        <v>147</v>
      </c>
      <c r="I6" s="3" t="s">
        <v>147</v>
      </c>
      <c r="J6" s="3" t="s">
        <v>147</v>
      </c>
      <c r="K6" s="3" t="s">
        <v>147</v>
      </c>
    </row>
    <row r="7" spans="1:11" s="3" customFormat="1" x14ac:dyDescent="0.2">
      <c r="A7" s="16" t="s">
        <v>18</v>
      </c>
      <c r="B7" s="3" t="s">
        <v>84</v>
      </c>
      <c r="C7" s="3" t="s">
        <v>84</v>
      </c>
      <c r="D7" s="3" t="s">
        <v>84</v>
      </c>
      <c r="E7" s="3" t="s">
        <v>84</v>
      </c>
      <c r="F7" s="3" t="s">
        <v>84</v>
      </c>
      <c r="G7" s="3" t="s">
        <v>484</v>
      </c>
      <c r="H7" s="3" t="s">
        <v>484</v>
      </c>
      <c r="I7" s="3" t="s">
        <v>484</v>
      </c>
      <c r="J7" s="3" t="s">
        <v>484</v>
      </c>
      <c r="K7" s="3" t="s">
        <v>484</v>
      </c>
    </row>
    <row r="8" spans="1:11" s="3" customFormat="1" x14ac:dyDescent="0.2">
      <c r="A8" s="16" t="s">
        <v>19</v>
      </c>
      <c r="B8" s="3">
        <v>1</v>
      </c>
      <c r="C8" s="3">
        <v>1</v>
      </c>
      <c r="D8" s="3">
        <v>1</v>
      </c>
      <c r="E8" s="3">
        <v>1</v>
      </c>
      <c r="F8" s="3">
        <v>1</v>
      </c>
      <c r="G8" s="3">
        <v>2</v>
      </c>
      <c r="H8" s="3">
        <v>2</v>
      </c>
      <c r="I8" s="3">
        <v>2</v>
      </c>
      <c r="J8" s="3">
        <v>2</v>
      </c>
      <c r="K8" s="3">
        <v>2</v>
      </c>
    </row>
    <row r="9" spans="1:11" s="3" customFormat="1" x14ac:dyDescent="0.2">
      <c r="A9" s="16" t="s">
        <v>20</v>
      </c>
      <c r="B9" s="3">
        <v>1</v>
      </c>
      <c r="C9" s="3">
        <v>2</v>
      </c>
      <c r="D9" s="3">
        <v>3</v>
      </c>
      <c r="E9" s="3">
        <v>4</v>
      </c>
      <c r="F9" s="3">
        <v>5</v>
      </c>
      <c r="G9" s="3">
        <v>1</v>
      </c>
      <c r="H9" s="3">
        <v>2</v>
      </c>
      <c r="I9" s="3">
        <v>3</v>
      </c>
      <c r="J9" s="3">
        <v>4</v>
      </c>
      <c r="K9" s="3">
        <v>5</v>
      </c>
    </row>
    <row r="10" spans="1:11" s="3" customFormat="1" x14ac:dyDescent="0.2">
      <c r="A10" s="16" t="s">
        <v>21</v>
      </c>
      <c r="B10" s="3" t="s">
        <v>475</v>
      </c>
      <c r="C10" s="3" t="s">
        <v>502</v>
      </c>
      <c r="D10" s="3" t="s">
        <v>480</v>
      </c>
      <c r="E10" s="3" t="s">
        <v>503</v>
      </c>
      <c r="F10" s="3" t="s">
        <v>483</v>
      </c>
      <c r="G10" s="3" t="s">
        <v>475</v>
      </c>
      <c r="H10" s="3" t="s">
        <v>485</v>
      </c>
      <c r="I10" s="3" t="s">
        <v>493</v>
      </c>
      <c r="J10" s="3" t="s">
        <v>494</v>
      </c>
      <c r="K10" s="3" t="s">
        <v>497</v>
      </c>
    </row>
    <row r="11" spans="1:11" s="3" customFormat="1" x14ac:dyDescent="0.2">
      <c r="A11" s="16" t="s">
        <v>37</v>
      </c>
      <c r="B11" s="3" t="s">
        <v>477</v>
      </c>
      <c r="C11" s="3" t="s">
        <v>478</v>
      </c>
      <c r="D11" s="3" t="s">
        <v>481</v>
      </c>
      <c r="E11" s="3" t="s">
        <v>481</v>
      </c>
      <c r="F11" s="3" t="s">
        <v>481</v>
      </c>
      <c r="G11" s="3" t="s">
        <v>477</v>
      </c>
      <c r="H11" s="3" t="s">
        <v>486</v>
      </c>
      <c r="I11" s="3" t="s">
        <v>481</v>
      </c>
      <c r="J11" s="3" t="s">
        <v>495</v>
      </c>
      <c r="K11" s="3" t="s">
        <v>481</v>
      </c>
    </row>
    <row r="12" spans="1:11" s="3" customFormat="1" x14ac:dyDescent="0.2">
      <c r="A12" s="17"/>
      <c r="C12" s="3" t="s">
        <v>479</v>
      </c>
      <c r="D12" s="3" t="s">
        <v>482</v>
      </c>
      <c r="E12" s="3" t="s">
        <v>482</v>
      </c>
      <c r="F12" s="3" t="s">
        <v>482</v>
      </c>
      <c r="H12" s="3" t="s">
        <v>487</v>
      </c>
      <c r="I12" s="3" t="s">
        <v>482</v>
      </c>
      <c r="J12" s="3" t="s">
        <v>496</v>
      </c>
      <c r="K12" s="3" t="s">
        <v>482</v>
      </c>
    </row>
    <row r="13" spans="1:11" s="3" customFormat="1" x14ac:dyDescent="0.2">
      <c r="A13" s="17"/>
      <c r="H13" s="3" t="s">
        <v>488</v>
      </c>
    </row>
    <row r="14" spans="1:11" s="3" customFormat="1" x14ac:dyDescent="0.2">
      <c r="A14" s="17"/>
      <c r="H14" s="3" t="s">
        <v>489</v>
      </c>
    </row>
    <row r="15" spans="1:11" s="3" customFormat="1" x14ac:dyDescent="0.2">
      <c r="A15" s="17"/>
      <c r="H15" s="3" t="s">
        <v>490</v>
      </c>
    </row>
    <row r="16" spans="1:11" s="3" customFormat="1" x14ac:dyDescent="0.2">
      <c r="A16" s="17"/>
      <c r="H16" s="3" t="s">
        <v>491</v>
      </c>
    </row>
    <row r="17" spans="1:8" s="3" customFormat="1" x14ac:dyDescent="0.2">
      <c r="A17" s="17"/>
      <c r="H17" s="3" t="s">
        <v>492</v>
      </c>
    </row>
    <row r="18" spans="1:8" s="3" customFormat="1" x14ac:dyDescent="0.2">
      <c r="A18" s="17"/>
    </row>
    <row r="19" spans="1:8" s="3" customFormat="1" x14ac:dyDescent="0.2">
      <c r="A19" s="17"/>
    </row>
    <row r="20" spans="1:8" s="3" customFormat="1" x14ac:dyDescent="0.2">
      <c r="A20" s="17"/>
    </row>
    <row r="21" spans="1:8" s="3" customFormat="1" x14ac:dyDescent="0.2">
      <c r="A21" s="17"/>
    </row>
    <row r="22" spans="1:8" s="3" customFormat="1" x14ac:dyDescent="0.2">
      <c r="A22" s="17"/>
    </row>
    <row r="23" spans="1:8" s="3" customFormat="1" x14ac:dyDescent="0.2">
      <c r="A23" s="17"/>
    </row>
    <row r="24" spans="1:8" s="3" customFormat="1" x14ac:dyDescent="0.2">
      <c r="A24" s="17"/>
    </row>
    <row r="25" spans="1:8" s="3" customFormat="1" x14ac:dyDescent="0.2">
      <c r="A25" s="17"/>
    </row>
    <row r="26" spans="1:8" s="3" customFormat="1" x14ac:dyDescent="0.2">
      <c r="A26" s="17"/>
    </row>
    <row r="27" spans="1:8" s="3" customFormat="1" x14ac:dyDescent="0.2">
      <c r="A27" s="17"/>
    </row>
    <row r="28" spans="1:8" s="3" customFormat="1" x14ac:dyDescent="0.2">
      <c r="A28" s="17"/>
    </row>
    <row r="29" spans="1:8" s="3" customFormat="1" x14ac:dyDescent="0.2">
      <c r="A29" s="17"/>
    </row>
    <row r="30" spans="1:8" s="3" customFormat="1" x14ac:dyDescent="0.2">
      <c r="A30" s="17"/>
    </row>
    <row r="31" spans="1:8" s="3" customFormat="1" x14ac:dyDescent="0.2">
      <c r="A31" s="17"/>
    </row>
    <row r="32" spans="1:8"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cB/7YaNTOy43BPA8dACJE8bq14PamynV+hC4o/EqCb+en9ckbN0OX+RPQ2vVztwx8vjWG129BPraavWGADU/xg==" saltValue="UiTxj1cUJYwgt9W6x1b1M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F67A-1A94-4FE5-AA17-1212A14E3217}">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507</v>
      </c>
      <c r="B1" s="55"/>
      <c r="C1" s="55"/>
      <c r="D1" s="55"/>
      <c r="E1" s="55"/>
      <c r="F1" s="55"/>
    </row>
    <row r="2" spans="1:7" ht="14.25" customHeight="1" x14ac:dyDescent="0.2">
      <c r="A2" s="55" t="s">
        <v>508</v>
      </c>
      <c r="B2" s="55"/>
      <c r="C2" s="55"/>
      <c r="D2" s="55"/>
      <c r="E2" s="55"/>
      <c r="F2" s="55"/>
    </row>
    <row r="4" spans="1:7" ht="51" customHeight="1" x14ac:dyDescent="0.2">
      <c r="A4" s="9" t="s">
        <v>498</v>
      </c>
      <c r="B4" s="9" t="s">
        <v>475</v>
      </c>
      <c r="C4" s="9" t="s">
        <v>485</v>
      </c>
      <c r="D4" s="9" t="s">
        <v>493</v>
      </c>
      <c r="E4" s="9" t="s">
        <v>494</v>
      </c>
      <c r="F4" s="9" t="s">
        <v>497</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42</v>
      </c>
      <c r="B15" s="54"/>
      <c r="C15" s="54"/>
      <c r="D15" s="54"/>
      <c r="E15" s="54"/>
      <c r="F15" s="54"/>
    </row>
  </sheetData>
  <sheetProtection algorithmName="SHA-512" hashValue="Vqj4vdPU7bf+0gwvvqwZEKpxzWUqmXmhlRQqJkPuxu5gmbDOeLqJcmiI9TT3sSY3Ub988bQZmKzZDorsUicsfw==" saltValue="n9KenHkbqhmTvaQhoHB9tw=="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7D5F77A3-1E00-4A33-BB9B-878B224233E5}">
      <formula1>OFFSET(UnitListStart,1,0,UnitListCount,1)</formula1>
    </dataValidation>
    <dataValidation type="textLength" operator="lessThanOrEqual" allowBlank="1" showErrorMessage="1" error="The response must be 15 characters or less" prompt="Enter the SOP Index No." sqref="B5:B14" xr:uid="{757111FC-D530-43DA-81DD-D37480522891}">
      <formula1>15</formula1>
    </dataValidation>
  </dataValidations>
  <hyperlinks>
    <hyperlink ref="A15" location="'Table of Contents'!A1" display="Go to the Table of Contents" xr:uid="{0481ECEE-3A97-46EC-8AA4-EE1A82E73873}"/>
  </hyperlinks>
  <pageMargins left="0.5" right="0.5" top="1.35" bottom="0.5" header="0.5" footer="0.5"/>
  <pageSetup orientation="landscape" r:id="rId1"/>
  <headerFooter>
    <oddHeader>&amp;C&amp;"Times New Roman,bold"&amp;11Sulfuric Acid Production Attributes_x000D_Form OP-UA43_x000D_Federal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E0C09B9-A973-4071-9D32-DD51C49BC4FC}">
            <xm:f>AND(C5&lt;&gt;"",COUNTIF(OFFSET(Picklist_UAcodes!H$10,1,0,Picklist_UAcodes!H$4,1),C5)=0)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2302097-9872-4344-AD65-E4B04EECF4EF}">
          <x14:formula1>
            <xm:f>OFFSET(Picklist_UAcodes!H$10,1,0,Picklist_UAcodes!H$4,1)</xm:f>
          </x14:formula1>
          <xm:sqref>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528</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y0OsyY632Wk2B8FYDlSuEUEYYQ4EH6W/Oad+Uqf90mTkCF0g2NTYB3fqI2of+a9YZii/SerRxeb6e0Tc/Zvzyw==" saltValue="A3+kd8RLH6zqE6RYY+8JX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Hq7b5g3v3s1NVGF/KDwp0BYiEPehyJMuvGJR2GQhY8RdZCTOfTXbxCfjxip0Kdkuss7ylRvA7fV45Ph/ITGoA==" saltValue="1WhRh3RTOZxxXSNYBggpFg==" spinCount="100000" sheet="1" objects="1" scenarios="1" formatRows="0" insertRows="0" deleteRows="0"/>
  <mergeCells count="3">
    <mergeCell ref="A15:M15"/>
    <mergeCell ref="A1:M1"/>
    <mergeCell ref="A2:M2"/>
  </mergeCells>
  <phoneticPr fontId="1" type="noConversion"/>
  <conditionalFormatting sqref="A5:A14">
    <cfRule type="expression" dxfId="24"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Roman,bold"&amp;11Sulfuric Acid Production Attributes_x000D_Form OP-UA43_x000D_Federal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307E-36A9-43F0-89C8-DDFA0FCEBD90}">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512</v>
      </c>
    </row>
    <row r="7" spans="1:1" ht="18" customHeight="1" x14ac:dyDescent="0.2">
      <c r="A7" s="39" t="s">
        <v>100</v>
      </c>
    </row>
    <row r="8" spans="1:1" s="42" customFormat="1" ht="15" customHeight="1" x14ac:dyDescent="0.2">
      <c r="A8" s="41" t="s">
        <v>10</v>
      </c>
    </row>
    <row r="9" spans="1:1" ht="117.95" customHeight="1" x14ac:dyDescent="0.2">
      <c r="A9" s="43" t="s">
        <v>513</v>
      </c>
    </row>
    <row r="10" spans="1:1" ht="15" customHeight="1" x14ac:dyDescent="0.2">
      <c r="A10" s="44" t="s">
        <v>11</v>
      </c>
    </row>
    <row r="11" spans="1:1" ht="210" customHeight="1" x14ac:dyDescent="0.2">
      <c r="A11" s="43" t="s">
        <v>514</v>
      </c>
    </row>
    <row r="12" spans="1:1" ht="15" customHeight="1" x14ac:dyDescent="0.2">
      <c r="A12" s="44" t="s">
        <v>90</v>
      </c>
    </row>
    <row r="13" spans="1:1" ht="57.95" customHeight="1" x14ac:dyDescent="0.2">
      <c r="A13" s="43" t="s">
        <v>515</v>
      </c>
    </row>
    <row r="14" spans="1:1" ht="15" customHeight="1" x14ac:dyDescent="0.2">
      <c r="A14" s="44" t="s">
        <v>33</v>
      </c>
    </row>
    <row r="15" spans="1:1" ht="110.1" customHeight="1" x14ac:dyDescent="0.2">
      <c r="A15" s="43" t="s">
        <v>516</v>
      </c>
    </row>
    <row r="16" spans="1:1" ht="15" customHeight="1" x14ac:dyDescent="0.2">
      <c r="A16" s="44" t="s">
        <v>517</v>
      </c>
    </row>
    <row r="17" spans="1:1" ht="204.95" customHeight="1" x14ac:dyDescent="0.2">
      <c r="A17" s="43" t="s">
        <v>518</v>
      </c>
    </row>
    <row r="18" spans="1:1" s="46" customFormat="1" ht="18" customHeight="1" x14ac:dyDescent="0.2">
      <c r="A18" s="45" t="s">
        <v>519</v>
      </c>
    </row>
    <row r="19" spans="1:1" ht="18" customHeight="1" x14ac:dyDescent="0.2">
      <c r="A19" s="43" t="s">
        <v>520</v>
      </c>
    </row>
    <row r="20" spans="1:1" s="48" customFormat="1" ht="18" customHeight="1" x14ac:dyDescent="0.2">
      <c r="A20" s="47" t="s">
        <v>521</v>
      </c>
    </row>
    <row r="21" spans="1:1" ht="18" customHeight="1" x14ac:dyDescent="0.2">
      <c r="A21" s="49" t="s">
        <v>81</v>
      </c>
    </row>
    <row r="22" spans="1:1" ht="18" customHeight="1" x14ac:dyDescent="0.2">
      <c r="A22" s="50" t="s">
        <v>522</v>
      </c>
    </row>
    <row r="23" spans="1:1" s="48" customFormat="1" ht="18" customHeight="1" x14ac:dyDescent="0.2">
      <c r="A23" s="51" t="s">
        <v>523</v>
      </c>
    </row>
    <row r="24" spans="1:1" ht="18" customHeight="1" x14ac:dyDescent="0.2">
      <c r="A24" s="52" t="s">
        <v>524</v>
      </c>
    </row>
    <row r="25" spans="1:1" s="48" customFormat="1" ht="18" customHeight="1" x14ac:dyDescent="0.2">
      <c r="A25" s="51" t="s">
        <v>525</v>
      </c>
    </row>
    <row r="26" spans="1:1" ht="18" customHeight="1" x14ac:dyDescent="0.2">
      <c r="A26" s="52" t="s">
        <v>526</v>
      </c>
    </row>
    <row r="27" spans="1:1" s="48" customFormat="1" ht="18" customHeight="1" x14ac:dyDescent="0.2">
      <c r="A27" s="47" t="s">
        <v>527</v>
      </c>
    </row>
    <row r="28" spans="1:1" x14ac:dyDescent="0.2"/>
  </sheetData>
  <sheetProtection algorithmName="SHA-512" hashValue="e4J/+maOqs2dMyx3Qiu7h43miqyzBtdrthDDMtT6jHbAuNd+h7bqLKaoDdwXIjVBc9cDrsdjCR1amQqC2jeMRw==" saltValue="kwFpEmQd/FFiq35Vo+1L/w==" spinCount="100000" sheet="1" objects="1" scenarios="1" formatRows="0" insertRows="0" deleteRows="0"/>
  <hyperlinks>
    <hyperlink ref="A20" r:id="rId1" xr:uid="{38725162-6A26-4267-A64E-757B1955E1D4}"/>
    <hyperlink ref="A8" location="'General Information'!A1" display="General Information" xr:uid="{0D9E76D4-60BA-4D59-B332-D060FD84EDBD}"/>
    <hyperlink ref="A10" location="'Table of Contents'!A1" display="Table of Contents" xr:uid="{5A26A539-7B1B-4F6C-A3E7-A42124CC9868}"/>
    <hyperlink ref="A14" location="'OP-REQ2'!A1" display="OP-REQ2" xr:uid="{12799D16-7D43-4BF8-B05F-850C53938A24}"/>
    <hyperlink ref="A12" location="'OP-SUM Table 1'!A1" display="OP-SUM Table 1" xr:uid="{F1E5DEE7-34A8-4636-915A-5525CDC6623D}"/>
    <hyperlink ref="A16" location="'Page 1'!A1" display="Pages begin with Page 1:" xr:uid="{777A6F61-EBCC-43DB-92AD-16BC352A180A}"/>
    <hyperlink ref="A18" r:id="rId2" xr:uid="{1B433008-CF88-43A2-9840-EFED81EC755F}"/>
    <hyperlink ref="A27" r:id="rId3" xr:uid="{DDCF7822-D8D8-4D0E-8AB7-6FCC0271AD9D}"/>
    <hyperlink ref="A25" r:id="rId4" xr:uid="{545BB1C4-65ED-4193-988B-E453E06CD593}"/>
    <hyperlink ref="A23" r:id="rId5" xr:uid="{511CD100-1D15-4AE0-A6BF-3BDBA788D552}"/>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501</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530</v>
      </c>
    </row>
    <row r="20" spans="1:2" ht="18" customHeight="1" x14ac:dyDescent="0.2">
      <c r="A20" s="2" t="s">
        <v>77</v>
      </c>
      <c r="B20" s="13" t="s">
        <v>510</v>
      </c>
    </row>
    <row r="21" spans="1:2" ht="18" customHeight="1" x14ac:dyDescent="0.2">
      <c r="A21" s="2" t="s">
        <v>88</v>
      </c>
      <c r="B21" s="13" t="s">
        <v>511</v>
      </c>
    </row>
    <row r="22" spans="1:2" ht="18" customHeight="1" x14ac:dyDescent="0.2">
      <c r="A22" s="2" t="s">
        <v>89</v>
      </c>
      <c r="B22" s="13" t="s">
        <v>531</v>
      </c>
    </row>
    <row r="23" spans="1:2" ht="35.1" customHeight="1" x14ac:dyDescent="0.2">
      <c r="A23" s="2"/>
      <c r="B23" s="13" t="s">
        <v>79</v>
      </c>
    </row>
    <row r="24" spans="1:2" ht="15" customHeight="1" x14ac:dyDescent="0.2"/>
  </sheetData>
  <sheetProtection algorithmName="SHA-512" hashValue="Yo/3nb+jECRMrw536ChlFRrMdoEY+C7zcC+Aqh3woNPiGpEL6gtJAQzkO/ZW7kaqPutgYdmEHV0I4uj3SjjuIg==" saltValue="/UIrKQA+Np3rA6x1yCibmw==" spinCount="100000" sheet="1" objects="1" scenarios="1" formatRows="0" insertRows="0" deleteRows="0"/>
  <mergeCells count="6">
    <mergeCell ref="A1:B1"/>
    <mergeCell ref="A2:B2"/>
    <mergeCell ref="A3:B3"/>
    <mergeCell ref="A6:B6"/>
    <mergeCell ref="A4:B4"/>
    <mergeCell ref="A5:B5"/>
  </mergeCells>
  <conditionalFormatting sqref="B13">
    <cfRule type="expression" dxfId="23" priority="1">
      <formula>LEN($B$13)&gt;70</formula>
    </cfRule>
  </conditionalFormatting>
  <conditionalFormatting sqref="B14">
    <cfRule type="expression" dxfId="22" priority="2">
      <formula>AND($B$14&lt;&gt;"",COUNTIF(rg1_Pmt_Type,$B$14)=0)</formula>
    </cfRule>
  </conditionalFormatting>
  <conditionalFormatting sqref="B15">
    <cfRule type="expression" dxfId="21" priority="3">
      <formula>AND($B$15&lt;&gt;"",COUNTIF(rg1_Proj_Type,$B$15)=0)</formula>
    </cfRule>
  </conditionalFormatting>
  <conditionalFormatting sqref="B16">
    <cfRule type="expression" dxfId="2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506</v>
      </c>
      <c r="C6" s="8" t="s">
        <v>499</v>
      </c>
      <c r="D6" s="11" t="str">
        <f ca="1">IF(COUNTA(INDIRECT("'" &amp; TOC[[#This Row],[Page]] &amp; "'!$A$4:$C$8"))&gt;3,"Yes","")</f>
        <v/>
      </c>
    </row>
    <row r="7" spans="1:4" ht="30" customHeight="1" x14ac:dyDescent="0.2">
      <c r="A7" s="10" t="s">
        <v>484</v>
      </c>
      <c r="B7" s="10" t="s">
        <v>509</v>
      </c>
      <c r="C7" s="8" t="s">
        <v>500</v>
      </c>
      <c r="D7" s="11" t="str">
        <f ca="1">IF(COUNTA(INDIRECT("'" &amp; TOC[[#This Row],[Page]] &amp; "'!$A$4:$C$8"))&gt;3,"Yes","")</f>
        <v/>
      </c>
    </row>
    <row r="8" spans="1:4" x14ac:dyDescent="0.2"/>
  </sheetData>
  <sheetProtection algorithmName="SHA-512" hashValue="tbpEaf3hickU2d1AUPZvSq616BSGpkf1noYUWlMRDcOmsxEmmq/c0UzjAUwDob2ni+47J1HLDlVb5QsUvHXEjQ==" saltValue="/a9D1inQFGWVJ+NE8n2BU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E644C425-0550-45CD-9989-369B6FCE305B}"/>
    <hyperlink ref="C7" location="'Page 2'!A1" display="Page 2" xr:uid="{58378CA9-24C9-4390-9092-B96E463ABEB5}"/>
  </hyperlinks>
  <pageMargins left="0.5" right="0.5" top="1.5" bottom="0.5" header="0.5" footer="0.5"/>
  <pageSetup orientation="portrait" r:id="rId1"/>
  <headerFooter>
    <oddHeader>&amp;C&amp;"Times New Roman,bold"&amp;11Sulfuric Acid Production Attributes_x000D_Form OP-UA43_x000D_Federal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498</v>
      </c>
      <c r="D4" s="9" t="s">
        <v>43</v>
      </c>
      <c r="E4" s="9" t="s">
        <v>529</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UABfb7NgyUmN3TNxS19IE45mzcGER4dZOv+GTpdmGBV4Ix3jeGe99JGYLzHHWdYod3fvT6ZwOER8kMTeFTqZHQ==" saltValue="uTkH7fHPWbrJ8GiI8KSJ4w==" spinCount="100000" sheet="1" objects="1" scenarios="1" formatRows="0" insertRows="0" deleteRows="0"/>
  <mergeCells count="3">
    <mergeCell ref="A20:K20"/>
    <mergeCell ref="A1:K1"/>
    <mergeCell ref="A2:K2"/>
  </mergeCells>
  <phoneticPr fontId="1" type="noConversion"/>
  <conditionalFormatting sqref="B5:B19">
    <cfRule type="expression" dxfId="18" priority="2">
      <formula>AND($B5&lt;&gt;"",ISNUMBER($B5)=FALSE)</formula>
    </cfRule>
  </conditionalFormatting>
  <conditionalFormatting sqref="C5:D19">
    <cfRule type="expression" dxfId="17" priority="3">
      <formula>LEN(C5)&gt;14</formula>
    </cfRule>
  </conditionalFormatting>
  <conditionalFormatting sqref="E5:E19">
    <cfRule type="expression" dxfId="16" priority="4">
      <formula>LEN($E5)&gt;50</formula>
    </cfRule>
  </conditionalFormatting>
  <conditionalFormatting sqref="I5:I19">
    <cfRule type="expression" dxfId="15" priority="5">
      <formula>LEN($I5)&gt;25</formula>
    </cfRule>
  </conditionalFormatting>
  <conditionalFormatting sqref="J5:J19">
    <cfRule type="expression" dxfId="14" priority="6">
      <formula>LEN($J5)&gt;8</formula>
    </cfRule>
  </conditionalFormatting>
  <conditionalFormatting sqref="K5:K19">
    <cfRule type="expression" dxfId="1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Roman,bold"&amp;11Sulfuric Acid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498</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tPiu8gzEniKuZ1LXtqEUx/A76dsFBAEzmbcA8RFndBttZXvd4cdzZjoOINV/bLE0AhwgzSB8cbaUhNa1+fhjFQ==" saltValue="cLF7hka/A6sYlCuVLkNjoQ==" spinCount="100000" sheet="1" objects="1" scenarios="1" formatRows="0" insertRows="0" deleteRows="0"/>
  <mergeCells count="2">
    <mergeCell ref="A1:F1"/>
    <mergeCell ref="A20:F20"/>
  </mergeCells>
  <phoneticPr fontId="1" type="noConversion"/>
  <conditionalFormatting sqref="B5:B19">
    <cfRule type="expression" dxfId="11" priority="2">
      <formula>AND($B5&lt;&gt;"",ISNUMBER($B5)=FALSE)</formula>
    </cfRule>
  </conditionalFormatting>
  <conditionalFormatting sqref="C5:C19">
    <cfRule type="expression" dxfId="10" priority="4">
      <formula>AND($C5&lt;&gt;"",COUNTIF(OFFSET(UnitListStart,1,0,UnitListCount,1),$C5)=0)</formula>
    </cfRule>
  </conditionalFormatting>
  <conditionalFormatting sqref="D5:D19">
    <cfRule type="expression" dxfId="9" priority="5">
      <formula>LEN($D5)&gt;50</formula>
    </cfRule>
  </conditionalFormatting>
  <conditionalFormatting sqref="E5:E19">
    <cfRule type="expression" dxfId="7" priority="8">
      <formula>LEN($E5)&gt;36</formula>
    </cfRule>
  </conditionalFormatting>
  <conditionalFormatting sqref="F5:F19">
    <cfRule type="expression" dxfId="6"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Roman,bold"&amp;11Sulfuric Acid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D81B-DCD8-4E7A-99FA-6F716D1C3F84}">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504</v>
      </c>
      <c r="B1" s="55"/>
      <c r="C1" s="55"/>
      <c r="D1" s="55"/>
      <c r="E1" s="55"/>
      <c r="F1" s="55"/>
    </row>
    <row r="2" spans="1:7" ht="14.25" customHeight="1" x14ac:dyDescent="0.2">
      <c r="A2" s="55" t="s">
        <v>505</v>
      </c>
      <c r="B2" s="55"/>
      <c r="C2" s="55"/>
      <c r="D2" s="55"/>
      <c r="E2" s="55"/>
      <c r="F2" s="55"/>
    </row>
    <row r="4" spans="1:7" ht="51" customHeight="1" x14ac:dyDescent="0.2">
      <c r="A4" s="9" t="s">
        <v>498</v>
      </c>
      <c r="B4" s="9" t="s">
        <v>475</v>
      </c>
      <c r="C4" s="9" t="s">
        <v>502</v>
      </c>
      <c r="D4" s="9" t="s">
        <v>480</v>
      </c>
      <c r="E4" s="9" t="s">
        <v>503</v>
      </c>
      <c r="F4" s="9" t="s">
        <v>483</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42</v>
      </c>
      <c r="B15" s="54"/>
      <c r="C15" s="54"/>
      <c r="D15" s="54"/>
      <c r="E15" s="54"/>
      <c r="F15" s="54"/>
    </row>
  </sheetData>
  <sheetProtection algorithmName="SHA-512" hashValue="N2UGmCOljvI736gJQya9YjNosQVpeoXTwGvtABX80nIaqZYhgtYxZMAawQ52+2RupjqWy6yjN/TeI2Hzw4uGnA==" saltValue="KwfzqCYVVfq9eQxp8tltVA==" spinCount="100000" sheet="1" objects="1" scenarios="1" formatRows="0" insertRows="0" deleteRows="0"/>
  <mergeCells count="3">
    <mergeCell ref="A15:F15"/>
    <mergeCell ref="A1:F1"/>
    <mergeCell ref="A2:F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30D873F6-8FEE-4E2E-8105-E8DCB06A9C85}">
      <formula1>OFFSET(UnitListStart,1,0,UnitListCount,1)</formula1>
    </dataValidation>
    <dataValidation type="textLength" operator="lessThanOrEqual" allowBlank="1" showErrorMessage="1" error="The response must be 15 characters or less" prompt="Enter the SOP Index No." sqref="B5:B14" xr:uid="{1DF6C16E-0A44-4154-AD48-1B733C6902EF}">
      <formula1>15</formula1>
    </dataValidation>
  </dataValidations>
  <hyperlinks>
    <hyperlink ref="A15" location="'Table of Contents'!A1" display="Go to the Table of Contents" xr:uid="{F52EA183-BCB6-498B-A7BD-FF5E78F43F06}"/>
  </hyperlinks>
  <pageMargins left="0.5" right="0.5" top="1.35" bottom="0.5" header="0.5" footer="0.5"/>
  <pageSetup orientation="landscape" r:id="rId1"/>
  <headerFooter>
    <oddHeader>&amp;C&amp;"Times New Roman,bold"&amp;11Sulfuric Acid Production Attributes_x000D_Form OP-UA43_x000D_Federal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5F08FF1B-437D-4967-B99B-7A098603BA76}">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F6DD9E9-FE83-44AF-955A-C22B31CF5338}">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10094 - OP-UA43 - Sulfuric Acid Production Attributes</dc:title>
  <dc:creator>TCEQ</dc:creator>
  <cp:keywords>"UA43, air, administrative, sulfuric, acid, sulfur, smelting, oleum, nonferrous"</cp:keywords>
  <cp:lastModifiedBy>Scott McKee</cp:lastModifiedBy>
  <cp:lastPrinted>2024-05-08T14:58:09Z</cp:lastPrinted>
  <dcterms:created xsi:type="dcterms:W3CDTF">2021-12-07T15:36:18Z</dcterms:created>
  <dcterms:modified xsi:type="dcterms:W3CDTF">2025-06-30T21:39:15Z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UA43</vt:lpwstr>
  </property>
  <property fmtid="{D5CDD505-2E9C-101B-9397-08002B2CF9AE}" pid="3" name="Version Date">
    <vt:lpwstr>7/1/2025</vt:lpwstr>
  </property>
  <property fmtid="{D5CDD505-2E9C-101B-9397-08002B2CF9AE}" pid="4" name="Version Number">
    <vt:lpwstr>1.0</vt:lpwstr>
  </property>
</Properties>
</file>