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16B6F505-6CB8-450B-93B4-C8D888237907}" xr6:coauthVersionLast="47" xr6:coauthVersionMax="47" xr10:uidLastSave="{00000000-0000-0000-0000-000000000000}"/>
  <workbookProtection workbookAlgorithmName="SHA-512" workbookHashValue="QX2ifTFvqSmOm3HlnzcZvmeWQyFMfGpkwkN/B/QRtX2rpl+xZk92ZThnx0i3T13Oz5xX3jlqjzqlHs6vVR5CfQ==" workbookSaltValue="jsCfcTlwuJKVP4y5pYSzXg=="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<sst xmlns="http://schemas.openxmlformats.org/spreadsheetml/2006/main" count="612" uniqueCount="513">
  <si>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</si>
  <si>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</si>
  <si>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</si>
  <si>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</si>
  <si>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</si>
  <si>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</si>
  <si>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</si>
  <si>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</si>
  <si>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</si>
  <si>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</si>
  <si>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</si>
  <si>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</si>
  <si>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</si>
  <si>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</si>
  <si>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</si>
  <si>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</si>
  <si>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</si>
  <si>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</si>
  <si>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</si>
  <si>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</si>
  <si>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</si>
  <si>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</si>
  <si>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</si>
  <si>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</si>
  <si>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</si>
  <si>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</si>
  <si>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</si>
  <si>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</si>
  <si>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</si>
  <si>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</si>
  <si>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</si>
  <si>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</si>
  <si>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</si>
  <si>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</si>
  <si>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</si>
  <si>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</si>
  <si>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</si>
  <si>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</si>
  <si>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</si>
  <si>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</si>
  <si>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</si>
  <si>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</si>
  <si>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</si>
  <si>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</si>
  <si>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</si>
  <si>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</si>
  <si>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</si>
  <si>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</si>
  <si>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</si>
  <si>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</si>
  <si>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</si>
  <si>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</si>
  <si>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</si>
  <si>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</si>
  <si>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</si>
  <si>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</si>
  <si>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</si>
  <si>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</si>
  <si>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</si>
  <si>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</si>
  <si>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</si>
  <si>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</si>
  <si>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</si>
  <si>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</si>
  <si>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</si>
  <si>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</si>
  <si>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</si>
  <si>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</si>
  <si>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</si>
  <si>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</si>
  <si>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</si>
  <si>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</si>
  <si>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</si>
  <si>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</si>
  <si>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</si>
  <si>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</si>
  <si>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</si>
  <si>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</si>
  <si>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</si>
  <si>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</si>
  <si>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</si>
  <si>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</si>
  <si>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</si>
  <si>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</si>
  <si>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</si>
  <si>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</si>
  <si>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</si>
  <si>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</si>
  <si>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</si>
  <si>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</si>
  <si>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</si>
  <si>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</si>
  <si>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</si>
  <si>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</si>
  <si>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</si>
  <si>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</si>
  <si>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</si>
  <si>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</si>
  <si>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</si>
  <si>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</si>
  <si>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</si>
  <si>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</si>
  <si>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</si>
  <si>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</si>
  <si>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</si>
  <si>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</si>
  <si>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</si>
  <si>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</si>
  <si>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</si>
  <si>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</si>
  <si>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</si>
  <si>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</si>
  <si>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</si>
  <si>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</si>
  <si>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</si>
  <si>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</si>
  <si>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</si>
  <si>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</si>
  <si>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</si>
  <si>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</si>
  <si>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</si>
  <si>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</si>
  <si>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</si>
  <si>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</si>
  <si>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</si>
  <si>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</si>
  <si>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</si>
  <si>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</si>
  <si>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</si>
  <si>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</si>
  <si>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</si>
  <si>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</si>
  <si>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</si>
  <si>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</si>
  <si>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</si>
  <si>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</si>
  <si>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</si>
  <si>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</si>
  <si>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</si>
  <si>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</si>
  <si>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</si>
  <si>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</si>
  <si>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</si>
  <si>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</si>
  <si>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</si>
  <si>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</si>
  <si>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</si>
  <si>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</si>
  <si>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</si>
  <si>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</si>
  <si>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</si>
  <si>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</si>
  <si>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</si>
  <si>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</si>
  <si>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</si>
  <si>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</si>
  <si>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</si>
  <si>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</si>
  <si>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</si>
  <si>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</si>
  <si>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</si>
  <si>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</si>
  <si>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</si>
  <si>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</si>
  <si>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</si>
  <si>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</si>
  <si>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</si>
  <si>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</si>
  <si>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</si>
  <si>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</si>
  <si>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</si>
  <si>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</si>
  <si>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</si>
  <si>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</si>
  <si>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</si>
  <si>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</si>
  <si>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</si>
  <si>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</si>
  <si>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</si>
  <si>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</si>
  <si>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</si>
  <si>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</si>
  <si>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</si>
  <si>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</si>
  <si>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</si>
  <si>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</si>
  <si>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</si>
  <si>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</si>
  <si>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</si>
  <si>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</si>
  <si>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</si>
  <si>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</si>
  <si>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</si>
  <si>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</si>
  <si>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</si>
  <si>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</si>
  <si>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</si>
  <si>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</si>
  <si>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</si>
  <si>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</si>
  <si>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</si>
  <si>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</si>
  <si>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</si>
  <si>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</si>
  <si>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</si>
  <si>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</si>
  <si>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</si>
  <si>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</si>
  <si>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</si>
  <si>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</si>
  <si>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</si>
  <si>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</si>
  <si>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</si>
  <si>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</si>
  <si>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</si>
  <si>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</si>
  <si>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</si>
  <si>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</si>
  <si>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</si>
  <si>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</si>
  <si>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</si>
  <si>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</si>
  <si>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</si>
  <si>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</si>
  <si>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</si>
  <si>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</si>
  <si>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</si>
  <si>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</si>
  <si>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</si>
  <si>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</si>
  <si>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</si>
  <si>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</si>
  <si>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</si>
  <si>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</si>
  <si>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</si>
  <si>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</si>
  <si>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</si>
  <si>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</si>
  <si>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</si>
  <si>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</si>
  <si>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</si>
  <si>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</si>
  <si>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</si>
  <si>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</si>
  <si>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</si>
  <si>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</si>
  <si>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</si>
  <si>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</si>
  <si>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</si>
  <si>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</si>
  <si>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</si>
  <si>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</si>
  <si>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</si>
  <si>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</si>
  <si>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</si>
  <si>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</si>
  <si>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</si>
  <si>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</si>
  <si>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</si>
  <si>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</si>
  <si>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</si>
  <si>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</si>
  <si>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</si>
  <si>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</si>
  <si>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</si>
  <si>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</si>
  <si>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</si>
  <si>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</si>
  <si>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</si>
  <si>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</si>
  <si>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</si>
  <si>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</si>
  <si>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</si>
  <si>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</si>
  <si>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</si>
  <si>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</si>
  <si>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</si>
  <si>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</si>
  <si>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</si>
  <si>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</si>
  <si>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</si>
  <si>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</si>
  <si>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</si>
  <si>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</si>
  <si>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</si>
  <si>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</si>
  <si>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</si>
  <si>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</si>
  <si>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</si>
  <si>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</si>
  <si>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</si>
  <si>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</si>
  <si>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</si>
  <si>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</si>
  <si>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</si>
  <si>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</si>
  <si>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</si>
  <si>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</si>
  <si>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</si>
  <si>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</si>
  <si>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</si>
  <si>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</si>
  <si>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</si>
  <si>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</si>
  <si>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</si>
  <si>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</si>
  <si>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</si>
  <si>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</si>
  <si>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</si>
  <si>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</si>
  <si>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</si>
  <si>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</si>
  <si>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</si>
  <si>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</si>
  <si>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</si>
  <si>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</si>
  <si>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</si>
  <si>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</si>
  <si>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</si>
  <si>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</si>
  <si>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</si>
  <si>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</si>
  <si>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</si>
  <si>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</si>
  <si>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</si>
  <si>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</si>
  <si>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</si>
  <si>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</si>
  <si>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</si>
  <si>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</si>
  <si>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</si>
  <si>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</si>
  <si>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</si>
  <si>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</si>
  <si>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</si>
  <si>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</si>
  <si>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</si>
  <si>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</si>
  <si>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</si>
  <si>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</si>
  <si>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</si>
  <si>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</si>
  <si>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</si>
  <si>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</si>
  <si>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</si>
  <si>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</si>
  <si>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</si>
  <si>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</si>
  <si>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</si>
  <si>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</si>
  <si>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</si>
  <si>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</si>
  <si>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</si>
  <si>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</si>
  <si>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</si>
  <si>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</si>
  <si>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</si>
  <si>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</si>
  <si>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</si>
  <si>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</si>
  <si>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</si>
  <si>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</si>
  <si>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</si>
  <si>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</si>
  <si>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</si>
  <si>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</si>
  <si>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</si>
  <si>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</si>
  <si>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</si>
  <si>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</si>
  <si>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</si>
  <si>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</si>
  <si>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</si>
  <si>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</si>
  <si>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</si>
  <si>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</si>
  <si>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</si>
  <si>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</si>
  <si>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</si>
  <si>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</si>
  <si>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</si>
  <si>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</si>
  <si>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</si>
  <si>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</si>
  <si>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</si>
  <si>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</si>
  <si>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</si>
  <si>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</si>
  <si>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</si>
  <si>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</si>
  <si>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</si>
  <si>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</si>
  <si>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</si>
  <si>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</si>
  <si>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</si>
  <si>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</si>
  <si>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</si>
  <si>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</si>
  <si>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</si>
  <si>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</si>
  <si>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</si>
  <si>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</si>
  <si>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</si>
  <si>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</si>
  <si>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</si>
  <si>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</si>
  <si>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</si>
  <si>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</si>
  <si>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</si>
  <si>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</si>
  <si>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</si>
  <si>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</si>
  <si>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</si>
  <si>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</si>
  <si>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</si>
  <si>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</si>
  <si>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</si>
  <si>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</si>
  <si>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</si>
  <si>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</si>
  <si>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</si>
  <si>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</si>
  <si>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</si>
  <si>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</si>
  <si>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</si>
  <si>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</si>
  <si>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</si>
  <si>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</si>
  <si>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</si>
  <si>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</si>
  <si>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</si>
  <si>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</si>
  <si>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</si>
  <si>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</si>
  <si>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</si>
  <si>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</si>
  <si>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</si>
  <si>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</si>
  <si>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</si>
  <si>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</si>
  <si>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</si>
  <si>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</si>
  <si>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</si>
  <si>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</si>
  <si>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</si>
  <si>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</si>
  <si>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</si>
  <si>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</si>
  <si>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</si>
  <si>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</si>
  <si>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</si>
  <si>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</si>
  <si>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</si>
  <si>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</si>
  <si>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</si>
  <si>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</si>
  <si>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</si>
  <si>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</si>
  <si>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</si>
  <si>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</si>
  <si>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</si>
  <si>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</si>
  <si>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</si>
  <si>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</si>
  <si>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</si>
  <si>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</si>
  <si>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</si>
  <si>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</si>
  <si>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</si>
  <si>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</si>
  <si>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</si>
  <si>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</si>
  <si>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</si>
  <si>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</si>
  <si>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</si>
  <si>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OP-UA54</t>
  </si>
  <si>
    <t>SOP Index No.</t>
  </si>
  <si>
    <t>Mercury Chlor-Alkali Cell Attributes</t>
  </si>
  <si>
    <t>----</t>
  </si>
  <si>
    <t>Cell Type</t>
  </si>
  <si>
    <t>NO</t>
  </si>
  <si>
    <t>YES</t>
  </si>
  <si>
    <t>Emission Testing Waiver</t>
  </si>
  <si>
    <t>Waiver ID No.</t>
  </si>
  <si>
    <t>Cell Room Emissions Test</t>
  </si>
  <si>
    <t>Alternate Monitoring Plan</t>
  </si>
  <si>
    <t>AMP ID No.</t>
  </si>
  <si>
    <t>Page 1</t>
  </si>
  <si>
    <t>Form OP-UA54</t>
  </si>
  <si>
    <t>Table 1: Title 40 Code of Federal Regulations Part 61 (40 CFR Part 61)</t>
  </si>
  <si>
    <t>Subpart E:  National Emission Standard for Mercury</t>
  </si>
  <si>
    <t>40 CFR Part 61, Subpart E:  National Emission Standard for Mercury</t>
  </si>
  <si>
    <t>10222</t>
  </si>
  <si>
    <t>88v1.0</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</si>
  <si>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</si>
  <si>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</si>
  <si>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</si>
  <si>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</si>
  <si>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</si>
  <si>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</si>
  <si>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</si>
  <si>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</si>
  <si>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</si>
  <si>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</si>
  <si>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</si>
  <si>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</si>
  <si>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</si>
  <si>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</si>
  <si>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</si>
  <si>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</si>
  <si>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</si>
  <si>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02/1999</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</si>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</sst>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0A76A1F0-4917-49C6-93A1-3748A75D3B5D}"/>
    <cellStyle name="Heading 2" xfId="15" builtinId="17" customBuiltin="1"/>
    <cellStyle name="Heading 3" xfId="17" builtinId="18" customBuiltin="1"/>
    <cellStyle name="Hyperlink" xfId="5" builtinId="8" customBuiltin="1"/>
    <cellStyle name="Hyperlink 2" xfId="20" xr:uid="{329E7F63-DE57-4150-AC22-81D7AF4FC346}"/>
    <cellStyle name="Hyperlink 3" xfId="21" xr:uid="{1DBE32DD-B242-4688-9DA2-378A62BBEA67}"/>
    <cellStyle name="Named_Range" xfId="16" xr:uid="{EFC2D746-0F1F-4443-A9B2-B1C0677D23BB}"/>
    <cellStyle name="Normal" xfId="0" builtinId="0" customBuiltin="1"/>
    <cellStyle name="Normal 2" xfId="19" xr:uid="{BD01DA02-D3D1-421E-B526-F02E3485CC8D}"/>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8">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7"/>
      <tableStyleElement type="headerRow" dxfId="36"/>
      <tableStyleElement type="secondRowStripe" dxfId="35"/>
    </tableStyle>
    <tableStyle name="Table Style 1B" pivot="0" count="2" xr9:uid="{E2481E9C-331A-4AB9-B0F7-8E8089F263D8}">
      <tableStyleElement type="wholeTable" dxfId="34"/>
      <tableStyleElement type="headerRow" dxfId="33"/>
    </tableStyle>
    <tableStyle name="Table Style 2" pivot="0" count="3" xr9:uid="{00000000-0011-0000-FFFF-FFFF01000000}">
      <tableStyleElement type="wholeTable" dxfId="32"/>
      <tableStyleElement type="headerRow" dxfId="31"/>
      <tableStyleElement type="firstColumn" dxfId="30"/>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9"/>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8"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7"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6" dataCellStyle="Form_General">
      <calculatedColumnFormula>IF(COUNTIFS($L$4:OP_SUM[[#This Row],["Unit1"]],"?*",$L$4:OP_SUM[[#This Row],["Unit1"]],OP_SUM[[#This Row],["Unit1"]])=1,ROW(OP_SUM[[#This Row],["Unit1"]]),"")</calculatedColumnFormula>
    </tableColumn>
    <tableColumn id="15" xr3:uid="{00000000-0010-0000-0400-00000F000000}" name="&quot;Unit3&quot;" dataDxfId="25" dataCellStyle="Form_General">
      <calculatedColumnFormula>IFERROR(_xlfn.RANK.EQ(OP_SUM[[#This Row],["Unit2"]],OP_SUM["Unit2"],1),"")</calculatedColumnFormula>
    </tableColumn>
    <tableColumn id="12" xr3:uid="{00000000-0010-0000-0400-00000C000000}" name="&quot;Unit-Group&quot;" dataDxfId="24"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6B5709-91C6-4F40-BFCA-9AE39C7BE8D4}" name="Table 1" displayName="Table_1" ref="A4:H14" totalsRowShown="0" headerRowCellStyle="Form_Header_1" dataCellStyle="Form_Text">
  <tableColumns count="8">
    <tableColumn id="1" xr3:uid="{3C7E0EDF-F89A-43BE-8055-0F48BAFC91AA}" name="Unit ID No." dataCellStyle="Form_Text"/>
    <tableColumn id="2" xr3:uid="{04B1C98F-1FCE-4CA1-B6CE-C7B57A583324}" name="SOP Index No." dataCellStyle="Form_Text"/>
    <tableColumn id="3" xr3:uid="{8F21C069-46B2-4722-B181-3624EBBE43FF}" name="Cell Type" dataCellStyle="Form_Text"/>
    <tableColumn id="4" xr3:uid="{D5DD927A-1D07-495B-9515-C2AEBE8FADF4}" name="Emission Testing Waiver" dataCellStyle="Form_Text"/>
    <tableColumn id="5" xr3:uid="{727C2D4D-2A26-4CFE-9EBC-F8E6652D909E}" name="Waiver ID No." dataCellStyle="Form_Text"/>
    <tableColumn id="6" xr3:uid="{D2D11BF2-DF4A-46EC-9DF7-981903503E05}" name="Cell Room Emissions Test" dataCellStyle="Form_Text"/>
    <tableColumn id="7" xr3:uid="{93E010E5-F8B7-4AFB-9870-F2349AB85D3C}" name="Alternate Monitoring Plan" dataCellStyle="Form_Text"/>
    <tableColumn id="8" xr3:uid="{D8EA9BD9-9CB6-40EE-8F1C-3F2D96B02FAC}" name="AMP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I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8" width="20.83203125" customWidth="1"/>
    <col min="9" max="9" width="9.33203125" customWidth="1"/>
    <col min="10" max="16384" width="9.33203125" hidden="1"/>
  </cols>
  <sheetData>
    <row r="1" spans="1:8" x14ac:dyDescent="0.2">
      <c r="A1" s="15" t="s">
        <v>77</v>
      </c>
    </row>
    <row r="4" spans="1:8" ht="13.5" x14ac:dyDescent="0.2">
      <c r="A4" s="18" t="s">
        <v>23</v>
      </c>
      <c r="B4">
        <f>COUNTA(B$11:B$111)</f>
        <v>1</v>
      </c>
      <c r="C4">
        <f t="shared" ref="C4:H4" si="0">COUNTA(C$11:C$111)</f>
        <v>2</v>
      </c>
      <c r="D4">
        <f t="shared" si="0"/>
        <v>2</v>
      </c>
      <c r="E4">
        <f t="shared" si="0"/>
        <v>1</v>
      </c>
      <c r="F4">
        <f t="shared" si="0"/>
        <v>2</v>
      </c>
      <c r="G4">
        <f t="shared" si="0"/>
        <v>2</v>
      </c>
      <c r="H4">
        <f t="shared" si="0"/>
        <v>1</v>
      </c>
    </row>
    <row r="5" spans="1:8" s="3" customFormat="1" x14ac:dyDescent="0.2">
      <c r="A5" s="16" t="s">
        <v>40</v>
      </c>
      <c r="B5" s="3" t="s">
        <v>475</v>
      </c>
      <c r="C5" s="3" t="s">
        <v>475</v>
      </c>
      <c r="D5" s="3" t="s">
        <v>475</v>
      </c>
      <c r="E5" s="3" t="s">
        <v>475</v>
      </c>
      <c r="F5" s="3" t="s">
        <v>475</v>
      </c>
      <c r="G5" s="3" t="s">
        <v>475</v>
      </c>
      <c r="H5" s="3" t="s">
        <v>475</v>
      </c>
    </row>
    <row r="6" spans="1:8" s="3" customFormat="1" x14ac:dyDescent="0.2">
      <c r="A6" s="16" t="s">
        <v>18</v>
      </c>
      <c r="B6" s="3" t="s">
        <v>310</v>
      </c>
      <c r="C6" s="3" t="s">
        <v>310</v>
      </c>
      <c r="D6" s="3" t="s">
        <v>310</v>
      </c>
      <c r="E6" s="3" t="s">
        <v>310</v>
      </c>
      <c r="F6" s="3" t="s">
        <v>310</v>
      </c>
      <c r="G6" s="3" t="s">
        <v>310</v>
      </c>
      <c r="H6" s="3" t="s">
        <v>310</v>
      </c>
    </row>
    <row r="7" spans="1:8" s="3" customFormat="1" x14ac:dyDescent="0.2">
      <c r="A7" s="16" t="s">
        <v>19</v>
      </c>
      <c r="B7" s="3" t="s">
        <v>85</v>
      </c>
      <c r="C7" s="3" t="s">
        <v>85</v>
      </c>
      <c r="D7" s="3" t="s">
        <v>85</v>
      </c>
      <c r="E7" s="3" t="s">
        <v>85</v>
      </c>
      <c r="F7" s="3" t="s">
        <v>85</v>
      </c>
      <c r="G7" s="3" t="s">
        <v>85</v>
      </c>
      <c r="H7" s="3" t="s">
        <v>85</v>
      </c>
    </row>
    <row r="8" spans="1:8" s="3" customFormat="1" x14ac:dyDescent="0.2">
      <c r="A8" s="16" t="s">
        <v>20</v>
      </c>
      <c r="B8" s="3">
        <v>1</v>
      </c>
      <c r="C8" s="3">
        <v>1</v>
      </c>
      <c r="D8" s="3">
        <v>1</v>
      </c>
      <c r="E8" s="3">
        <v>1</v>
      </c>
      <c r="F8" s="3">
        <v>1</v>
      </c>
      <c r="G8" s="3">
        <v>1</v>
      </c>
      <c r="H8" s="3">
        <v>1</v>
      </c>
    </row>
    <row r="9" spans="1:8" s="3" customFormat="1" x14ac:dyDescent="0.2">
      <c r="A9" s="16" t="s">
        <v>21</v>
      </c>
      <c r="B9" s="3">
        <v>1</v>
      </c>
      <c r="C9" s="3">
        <v>2</v>
      </c>
      <c r="D9" s="3">
        <v>3</v>
      </c>
      <c r="E9" s="3">
        <v>4</v>
      </c>
      <c r="F9" s="3">
        <v>5</v>
      </c>
      <c r="G9" s="3">
        <v>6</v>
      </c>
      <c r="H9" s="3">
        <v>7</v>
      </c>
    </row>
    <row r="10" spans="1:8" s="3" customFormat="1" x14ac:dyDescent="0.2">
      <c r="A10" s="16" t="s">
        <v>22</v>
      </c>
      <c r="B10" s="3" t="s">
        <v>476</v>
      </c>
      <c r="C10" s="3" t="s">
        <v>479</v>
      </c>
      <c r="D10" s="3" t="s">
        <v>482</v>
      </c>
      <c r="E10" s="3" t="s">
        <v>483</v>
      </c>
      <c r="F10" s="3" t="s">
        <v>484</v>
      </c>
      <c r="G10" s="3" t="s">
        <v>485</v>
      </c>
      <c r="H10" s="3" t="s">
        <v>486</v>
      </c>
    </row>
    <row r="11" spans="1:8" s="3" customFormat="1" x14ac:dyDescent="0.2">
      <c r="A11" s="16" t="s">
        <v>38</v>
      </c>
      <c r="B11" s="3" t="s">
        <v>478</v>
      </c>
      <c r="C11" s="3" t="s">
        <v>480</v>
      </c>
      <c r="D11" s="3" t="s">
        <v>480</v>
      </c>
      <c r="E11" s="3" t="s">
        <v>478</v>
      </c>
      <c r="F11" s="3" t="s">
        <v>480</v>
      </c>
      <c r="G11" s="3" t="s">
        <v>480</v>
      </c>
      <c r="H11" s="3" t="s">
        <v>478</v>
      </c>
    </row>
    <row r="12" spans="1:8" s="3" customFormat="1" x14ac:dyDescent="0.2">
      <c r="A12" s="17"/>
      <c r="C12" s="3" t="s">
        <v>481</v>
      </c>
      <c r="D12" s="3" t="s">
        <v>481</v>
      </c>
      <c r="F12" s="3" t="s">
        <v>481</v>
      </c>
      <c r="G12" s="3" t="s">
        <v>481</v>
      </c>
    </row>
    <row r="13" spans="1:8" s="3" customFormat="1" x14ac:dyDescent="0.2">
      <c r="A13" s="17"/>
    </row>
    <row r="14" spans="1:8" s="3" customFormat="1" x14ac:dyDescent="0.2">
      <c r="A14" s="17"/>
    </row>
    <row r="15" spans="1:8" s="3" customFormat="1" x14ac:dyDescent="0.2">
      <c r="A15" s="17"/>
    </row>
    <row r="16" spans="1:8"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8YEmOP8lXnaI4lcqRSBP4CqM2sDoi1/WlBnuJUTvYiXCWDyfII1WkyKBsaYvPxOg5x5tOwkNXzwFyhTHVxWJAw==" saltValue="RM3dtHMNEii0Gv/cJvjhGQ=="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494</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Sg85GCa5mS7GC2ZI7tHXInJYmcV3QS3LMHPRANZwhuXLaOPVAhCEULHy3pgRAy0AJ7IQ8Beh8wAi2/NqIWaaQ==" saltValue="I1M2amSpkxSjfXkhIkFJT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gUUvdecvtEf98BOxTPGVHAvZnlIXK2GfklJim/7wjen+0etbCNtSzzAxQ2LMX6BUxNs8xJE2Y+TPGfpd2eUrWA==" saltValue="BQ1gF6I/2ECQSkpNgE5nCw==" spinCount="100000" sheet="1" objects="1" scenarios="1" formatRows="0" insertRows="0" deleteRows="0"/>
  <mergeCells count="3">
    <mergeCell ref="A15:M15"/>
    <mergeCell ref="A1:M1"/>
    <mergeCell ref="A2:M2"/>
  </mergeCells>
  <phoneticPr fontId="1" type="noConversion"/>
  <conditionalFormatting sqref="A5:A14">
    <cfRule type="expression" dxfId="23"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Roman,bold"&amp;11Mercury Chlor-Alkali Cell Attributes_x000D_Form OP-UA54_x000D_Federal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5DF58-4EEB-4422-8D93-978571464000}">
  <sheetPr codeName="Sheet2"/>
  <dimension ref="A1:B28"/>
  <sheetViews>
    <sheetView showGridLines="0"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495</v>
      </c>
    </row>
    <row r="7" spans="1:2" ht="18" customHeight="1" x14ac:dyDescent="0.2">
      <c r="A7" s="39" t="s">
        <v>101</v>
      </c>
    </row>
    <row r="8" spans="1:2" s="43" customFormat="1" ht="15" customHeight="1" x14ac:dyDescent="0.2">
      <c r="A8" s="41" t="s">
        <v>10</v>
      </c>
      <c r="B8" s="42"/>
    </row>
    <row r="9" spans="1:2" ht="117.95" customHeight="1" x14ac:dyDescent="0.2">
      <c r="A9" s="44" t="s">
        <v>496</v>
      </c>
    </row>
    <row r="10" spans="1:2" ht="15" customHeight="1" x14ac:dyDescent="0.2">
      <c r="A10" s="45" t="s">
        <v>11</v>
      </c>
    </row>
    <row r="11" spans="1:2" ht="210" customHeight="1" x14ac:dyDescent="0.2">
      <c r="A11" s="44" t="s">
        <v>497</v>
      </c>
    </row>
    <row r="12" spans="1:2" ht="15" customHeight="1" x14ac:dyDescent="0.2">
      <c r="A12" s="45" t="s">
        <v>91</v>
      </c>
    </row>
    <row r="13" spans="1:2" ht="57.95" customHeight="1" x14ac:dyDescent="0.2">
      <c r="A13" s="44" t="s">
        <v>498</v>
      </c>
    </row>
    <row r="14" spans="1:2" ht="15" customHeight="1" x14ac:dyDescent="0.2">
      <c r="A14" s="45" t="s">
        <v>34</v>
      </c>
    </row>
    <row r="15" spans="1:2" ht="110.1" customHeight="1" x14ac:dyDescent="0.2">
      <c r="A15" s="44" t="s">
        <v>499</v>
      </c>
    </row>
    <row r="16" spans="1:2" ht="15" customHeight="1" x14ac:dyDescent="0.2">
      <c r="A16" s="46" t="s">
        <v>500</v>
      </c>
    </row>
    <row r="17" spans="1:1" ht="204.95" customHeight="1" x14ac:dyDescent="0.2">
      <c r="A17" s="44" t="s">
        <v>501</v>
      </c>
    </row>
    <row r="18" spans="1:1" s="48" customFormat="1" ht="18" customHeight="1" x14ac:dyDescent="0.2">
      <c r="A18" s="47" t="s">
        <v>502</v>
      </c>
    </row>
    <row r="19" spans="1:1" ht="18" customHeight="1" x14ac:dyDescent="0.2">
      <c r="A19" s="44" t="s">
        <v>503</v>
      </c>
    </row>
    <row r="20" spans="1:1" s="50" customFormat="1" ht="18" customHeight="1" x14ac:dyDescent="0.2">
      <c r="A20" s="49" t="s">
        <v>504</v>
      </c>
    </row>
    <row r="21" spans="1:1" ht="18" customHeight="1" x14ac:dyDescent="0.2">
      <c r="A21" s="51" t="s">
        <v>82</v>
      </c>
    </row>
    <row r="22" spans="1:1" ht="18" customHeight="1" x14ac:dyDescent="0.2">
      <c r="A22" s="52" t="s">
        <v>505</v>
      </c>
    </row>
    <row r="23" spans="1:1" s="50" customFormat="1" ht="18" customHeight="1" x14ac:dyDescent="0.2">
      <c r="A23" s="53" t="s">
        <v>506</v>
      </c>
    </row>
    <row r="24" spans="1:1" ht="18" customHeight="1" x14ac:dyDescent="0.2">
      <c r="A24" s="54" t="s">
        <v>507</v>
      </c>
    </row>
    <row r="25" spans="1:1" s="50" customFormat="1" ht="18" customHeight="1" x14ac:dyDescent="0.2">
      <c r="A25" s="53" t="s">
        <v>508</v>
      </c>
    </row>
    <row r="26" spans="1:1" ht="18" customHeight="1" x14ac:dyDescent="0.2">
      <c r="A26" s="54" t="s">
        <v>509</v>
      </c>
    </row>
    <row r="27" spans="1:1" s="50" customFormat="1" ht="18" customHeight="1" x14ac:dyDescent="0.2">
      <c r="A27" s="49" t="s">
        <v>510</v>
      </c>
    </row>
    <row r="28" spans="1:1" x14ac:dyDescent="0.2"/>
  </sheetData>
  <sheetProtection algorithmName="SHA-512" hashValue="+yNu2BF11FTBsIGICUG9LT9FuVdSfPmZfb1df7UCxta/ULMeDWUnln9nKyX5CUV+vK/K9V9rA2R79F5ywYQlTA==" saltValue="23Po7DkFAToAAIXikMDsxw==" spinCount="100000" sheet="1" objects="1" scenarios="1" formatRows="0" insertRows="0" deleteRows="0"/>
  <hyperlinks>
    <hyperlink ref="A20" r:id="rId1" xr:uid="{EB601490-D74B-4CE5-9823-A177151C77C0}"/>
    <hyperlink ref="A8" location="'General Information'!A1" display="General Information" xr:uid="{7FC84135-5DA2-4D14-A794-8337194E8E15}"/>
    <hyperlink ref="A10" location="'Table of Contents'!A1" display="Table of Contents" xr:uid="{9EC51B01-5B2F-4980-BEBE-69D1EBD599B9}"/>
    <hyperlink ref="A14" location="'OP-REQ2'!A1" display="OP-REQ2" xr:uid="{E34B6631-B97C-4AC9-AB86-D08BBAC91C39}"/>
    <hyperlink ref="A12" location="'OP-SUM Table 1'!A1" display="OP-SUM Table 1" xr:uid="{9FC4061D-B48D-454F-ADDC-BAE5BDB61AD2}"/>
    <hyperlink ref="A16" location="'Page 1'!A1" display="Pages begin with Page 1:" xr:uid="{52C1DBC9-AE6F-48C8-9E9E-3DCF412042D9}"/>
    <hyperlink ref="A18" r:id="rId2" xr:uid="{656B3F35-AA08-4D12-AD00-699620B2A642}"/>
    <hyperlink ref="A27" r:id="rId3" xr:uid="{556EE582-F453-4069-8EC2-34A94A91D8F7}"/>
    <hyperlink ref="A25" r:id="rId4" xr:uid="{EB2B0879-2E9D-48E3-8CA8-A439D857AFEA}"/>
    <hyperlink ref="A23" r:id="rId5" xr:uid="{48B1B856-8133-4974-A209-6A13CF43366F}"/>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488</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511</v>
      </c>
    </row>
    <row r="20" spans="1:2" ht="18" customHeight="1" x14ac:dyDescent="0.2">
      <c r="A20" s="2" t="s">
        <v>78</v>
      </c>
      <c r="B20" s="13" t="s">
        <v>492</v>
      </c>
    </row>
    <row r="21" spans="1:2" ht="18" customHeight="1" x14ac:dyDescent="0.2">
      <c r="A21" s="2" t="s">
        <v>89</v>
      </c>
      <c r="B21" s="13" t="s">
        <v>493</v>
      </c>
    </row>
    <row r="22" spans="1:2" ht="18" customHeight="1" x14ac:dyDescent="0.2">
      <c r="A22" s="2" t="s">
        <v>90</v>
      </c>
      <c r="B22" s="13" t="s">
        <v>512</v>
      </c>
    </row>
    <row r="23" spans="1:2" ht="35.1" customHeight="1" x14ac:dyDescent="0.2">
      <c r="A23" s="2"/>
      <c r="B23" s="13" t="s">
        <v>80</v>
      </c>
    </row>
    <row r="24" spans="1:2" ht="15" customHeight="1" x14ac:dyDescent="0.2"/>
  </sheetData>
  <sheetProtection algorithmName="SHA-512" hashValue="H19x5SHafF9ViPFM2pgj+8nr/EqY2UBkvFTDUCegBQw3DW7hkAC0b4DGng2DGjddsWkrkg2hTEY6Tx1iH/vyMQ==" saltValue="vqX93inA33gaulVPXNSuQA==" spinCount="100000" sheet="1" objects="1" scenarios="1" formatRows="0" insertRows="0" deleteRows="0"/>
  <mergeCells count="6">
    <mergeCell ref="A1:B1"/>
    <mergeCell ref="A2:B2"/>
    <mergeCell ref="A3:B3"/>
    <mergeCell ref="A6:B6"/>
    <mergeCell ref="A4:B4"/>
    <mergeCell ref="A5:B5"/>
  </mergeCells>
  <conditionalFormatting sqref="B13">
    <cfRule type="expression" dxfId="22" priority="1">
      <formula>LEN($B$13)&gt;70</formula>
    </cfRule>
  </conditionalFormatting>
  <conditionalFormatting sqref="B14">
    <cfRule type="expression" dxfId="21" priority="2">
      <formula>AND($B$14&lt;&gt;"",COUNTIF(rg1_Pmt_Type,$B$14)=0)</formula>
    </cfRule>
  </conditionalFormatting>
  <conditionalFormatting sqref="B15">
    <cfRule type="expression" dxfId="20" priority="3">
      <formula>AND($B$15&lt;&gt;"",COUNTIF(rg1_Proj_Type,$B$15)=0)</formula>
    </cfRule>
  </conditionalFormatting>
  <conditionalFormatting sqref="B16">
    <cfRule type="expression" dxfId="19"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17.100000000000001" customHeight="1" x14ac:dyDescent="0.2">
      <c r="A6" s="10" t="s">
        <v>85</v>
      </c>
      <c r="B6" s="10" t="s">
        <v>491</v>
      </c>
      <c r="C6" s="8" t="s">
        <v>487</v>
      </c>
      <c r="D6" s="11" t="str">
        <f ca="1">IF(COUNTA(INDIRECT("'" &amp; TOC[[#This Row],[Page]] &amp; "'!$A$4:$C$8"))&gt;3,"Yes","")</f>
        <v/>
      </c>
    </row>
    <row r="7" spans="1:4" x14ac:dyDescent="0.2"/>
  </sheetData>
  <sheetProtection algorithmName="SHA-512" hashValue="Xq1MhKOmfnEc9fUdtn4KIPlZG+SmzD+DbUH/ThZbCg0onNz5LU1bzE///Hp28Cg/uMrBf6UqlT8WnL/2/BROIQ==" saltValue="cXcG3IwsZGcHCdJNmV4tU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2D0BEC39-B7B9-4DE2-9FDA-434CA000ABAA}"/>
  </hyperlinks>
  <pageMargins left="0.5" right="0.5" top="1.5" bottom="0.5" header="0.5" footer="0.5"/>
  <pageSetup orientation="portrait" r:id="rId1"/>
  <headerFooter>
    <oddHeader>&amp;C&amp;"Times New Roman,bold"&amp;11Mercury Chlor-Alkali Cell Attributes_x000D_Form OP-UA54_x000D_Federal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7ADyY/dpunxuUfYopJ4IkwDyd4WHmzkRwQMq48MNxtYa50lUevTSBN45orslpJenwMfWn27qjisppsszYAI0RQ==" saltValue="d0pZn8TQkaI2AXHmAhnyrA==" spinCount="100000" sheet="1" objects="1" scenarios="1" formatRows="0" insertRows="0" deleteRows="0"/>
  <mergeCells count="3">
    <mergeCell ref="A20:K20"/>
    <mergeCell ref="A1:K1"/>
    <mergeCell ref="A2:K2"/>
  </mergeCells>
  <phoneticPr fontId="1" type="noConversion"/>
  <conditionalFormatting sqref="B5:B19">
    <cfRule type="expression" dxfId="17" priority="2">
      <formula>AND($B5&lt;&gt;"",ISNUMBER($B5)=FALSE)</formula>
    </cfRule>
  </conditionalFormatting>
  <conditionalFormatting sqref="C5:D19">
    <cfRule type="expression" dxfId="16" priority="3">
      <formula>LEN(C5)&gt;14</formula>
    </cfRule>
  </conditionalFormatting>
  <conditionalFormatting sqref="E5:E19">
    <cfRule type="expression" dxfId="15" priority="4">
      <formula>LEN($E5)&gt;50</formula>
    </cfRule>
  </conditionalFormatting>
  <conditionalFormatting sqref="I5:I19">
    <cfRule type="expression" dxfId="14" priority="5">
      <formula>LEN($I5)&gt;25</formula>
    </cfRule>
  </conditionalFormatting>
  <conditionalFormatting sqref="J5:J19">
    <cfRule type="expression" dxfId="13" priority="6">
      <formula>LEN($J5)&gt;8</formula>
    </cfRule>
  </conditionalFormatting>
  <conditionalFormatting sqref="K5:K19">
    <cfRule type="expression" dxfId="12"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Roman,bold"&amp;11Mercury Chlor-Alkali Cell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on7li4r0Q6MgTPmzno9zCthHKgnrudvf+EYiFZajjlzKFXxPQLbAKzi5MSspBGA00pP80ZhqSrc9g7VN1NowBg==" saltValue="OTnhVN0S9YOVyeHsYNGmng==" spinCount="100000" sheet="1" objects="1" scenarios="1" formatRows="0" insertRows="0" deleteRows="0"/>
  <mergeCells count="2">
    <mergeCell ref="A1:F1"/>
    <mergeCell ref="A20:F20"/>
  </mergeCells>
  <phoneticPr fontId="1" type="noConversion"/>
  <conditionalFormatting sqref="B5:B19">
    <cfRule type="expression" dxfId="10" priority="2">
      <formula>AND($B5&lt;&gt;"",ISNUMBER($B5)=FALSE)</formula>
    </cfRule>
  </conditionalFormatting>
  <conditionalFormatting sqref="C5:C19">
    <cfRule type="expression" dxfId="9" priority="4">
      <formula>AND($C5&lt;&gt;"",COUNTIF(OFFSET(UnitListStart,1,0,UnitListCount,1),$C5)=0)</formula>
    </cfRule>
  </conditionalFormatting>
  <conditionalFormatting sqref="D5:D19">
    <cfRule type="expression" dxfId="8" priority="5">
      <formula>LEN($D5)&gt;50</formula>
    </cfRule>
  </conditionalFormatting>
  <conditionalFormatting sqref="E5:E19">
    <cfRule type="expression" dxfId="6" priority="8">
      <formula>LEN($E5)&gt;36</formula>
    </cfRule>
  </conditionalFormatting>
  <conditionalFormatting sqref="F5:F19">
    <cfRule type="expression" dxfId="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Roman,bold"&amp;11Mercury Chlor-Alkali Cell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7CFC-D7AE-4100-B904-84F1F28C617D}">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489</v>
      </c>
      <c r="B1" s="57"/>
      <c r="C1" s="57"/>
      <c r="D1" s="57"/>
      <c r="E1" s="57"/>
      <c r="F1" s="57"/>
      <c r="G1" s="57"/>
      <c r="H1" s="57"/>
    </row>
    <row r="2" spans="1:9" ht="14.25" customHeight="1" x14ac:dyDescent="0.2">
      <c r="A2" s="57" t="s">
        <v>490</v>
      </c>
      <c r="B2" s="57"/>
      <c r="C2" s="57"/>
      <c r="D2" s="57"/>
      <c r="E2" s="57"/>
      <c r="F2" s="57"/>
      <c r="G2" s="57"/>
      <c r="H2" s="57"/>
    </row>
    <row r="4" spans="1:9" ht="51" customHeight="1" x14ac:dyDescent="0.2">
      <c r="A4" s="9" t="s">
        <v>12</v>
      </c>
      <c r="B4" s="9" t="s">
        <v>476</v>
      </c>
      <c r="C4" s="9" t="s">
        <v>479</v>
      </c>
      <c r="D4" s="9" t="s">
        <v>482</v>
      </c>
      <c r="E4" s="9" t="s">
        <v>483</v>
      </c>
      <c r="F4" s="9" t="s">
        <v>484</v>
      </c>
      <c r="G4" s="9" t="s">
        <v>485</v>
      </c>
      <c r="H4" s="9" t="s">
        <v>486</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43</v>
      </c>
      <c r="B15" s="56"/>
      <c r="C15" s="56"/>
      <c r="D15" s="56"/>
      <c r="E15" s="56"/>
      <c r="F15" s="56"/>
      <c r="G15" s="56"/>
      <c r="H15" s="56"/>
    </row>
  </sheetData>
  <sheetProtection algorithmName="SHA-512" hashValue="PZlmxFhxdKjKc0aTdVTZ5T6CZ1yUEYbInrOHZSK5tfgrvlDfKsr6m2sm2qOfPEp+Jk8XbKOvZdhgIOVdDJUMCA==" saltValue="F0eb4WtsbL3K/6CYRMlymw==" spinCount="100000" sheet="1" objects="1" scenarios="1" formatRows="0" insertRows="0" deleteRows="0"/>
  <mergeCells count="3">
    <mergeCell ref="A15:H15"/>
    <mergeCell ref="A1:H1"/>
    <mergeCell ref="A2:H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E5:E14">
    <cfRule type="expression" dxfId="1" priority="4">
      <formula>LEN(E5)&gt;10</formula>
    </cfRule>
  </conditionalFormatting>
  <conditionalFormatting sqref="H5:H14">
    <cfRule type="expression" dxfId="0" priority="5">
      <formula>LEN(H5)&gt;10</formula>
    </cfRule>
  </conditionalFormatting>
  <dataValidations count="4">
    <dataValidation type="list" allowBlank="1" showErrorMessage="1" error="The selection is not valid" prompt="Select from the dropdown list" sqref="A5:A14" xr:uid="{6648FD7B-673F-4AD7-948E-C8BB7AEE280F}">
      <formula1>OFFSET(UnitListStart,1,0,UnitListCount,1)</formula1>
    </dataValidation>
    <dataValidation type="textLength" operator="lessThanOrEqual" allowBlank="1" showErrorMessage="1" error="The response must be 15 characters or less" prompt="Enter the SOP Index No." sqref="B5:B14" xr:uid="{506216DD-DF94-40A3-8A4D-87181573FF84}">
      <formula1>15</formula1>
    </dataValidation>
    <dataValidation type="textLength" operator="lessThanOrEqual" allowBlank="1" showErrorMessage="1" error="The response must be 10 characters or less" prompt="Enter the Waiver ID No." sqref="E5:E14" xr:uid="{2337FB2A-CF45-40A1-8652-64EAC832CDEB}">
      <formula1>10</formula1>
    </dataValidation>
    <dataValidation type="textLength" operator="lessThanOrEqual" allowBlank="1" showErrorMessage="1" error="The response must be 10 characters or less" prompt="Enter the AMP ID No." sqref="H5:H14" xr:uid="{7A4F50ED-A6A8-41C7-83B1-38C631E74A15}">
      <formula1>10</formula1>
    </dataValidation>
  </dataValidations>
  <hyperlinks>
    <hyperlink ref="A15" location="'Table of Contents'!A1" display="Go to the Table of Contents" xr:uid="{798ACE62-58B1-43F6-ABCB-66EF464E58EA}"/>
  </hyperlinks>
  <pageMargins left="0.5" right="0.5" top="1.35" bottom="0.5" header="0.5" footer="0.5"/>
  <pageSetup orientation="landscape" r:id="rId1"/>
  <headerFooter>
    <oddHeader>&amp;C&amp;"Times New Roman,bold"&amp;11Mercury Chlor-Alkali Cell Attributes_x000D_Form OP-UA54_x000D_Federal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8A250083-4D07-4C04-887D-E0831556FE64}">
            <xm:f>AND(C5&lt;&gt;"",COUNTIF(OFFSET(Picklist_UAcodes!C$10,1,0,Picklist_UAcodes!C$4,1),C5)=0)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B3DEBD0-407F-492E-9B8B-F70F50F551D2}">
          <x14:formula1>
            <xm:f>OFFSET(Picklist_UAcodes!C$10,1,0,Picklist_UAcodes!C$4,1)</xm:f>
          </x14:formula1>
          <xm:sqref>F5:G14 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10222 - OP-UA54 - Mercury Chlor-Alkali Cell Attributes</dc:title>
  <dc:creator>TCEQ</dc:creator>
  <cp:keywords>"UA54, chlor, alkali, cell, mercury, emission"</cp:keywords>
  <cp:lastModifiedBy>Scott McKee</cp:lastModifiedBy>
  <cp:lastPrinted>2024-05-08T14:58:09Z</cp:lastPrinted>
  <dcterms:created xsi:type="dcterms:W3CDTF">2021-12-07T15:36:18Z</dcterms:created>
  <dcterms:modified xsi:type="dcterms:W3CDTF">2025-06-28T20:43:48Z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UA54</vt:lpwstr>
  </property>
  <property fmtid="{D5CDD505-2E9C-101B-9397-08002B2CF9AE}" pid="3" name="Version Date">
    <vt:lpwstr>7/1/2025</vt:lpwstr>
  </property>
  <property fmtid="{D5CDD505-2E9C-101B-9397-08002B2CF9AE}" pid="4" name="Version Number">
    <vt:lpwstr>1.0</vt:lpwstr>
  </property>
</Properties>
</file>