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AD4BCC1E-E20C-4521-B6C8-F69A877D237A}" xr6:coauthVersionLast="47" xr6:coauthVersionMax="47" xr10:uidLastSave="{00000000-0000-0000-0000-000000000000}"/>
  <workbookProtection workbookAlgorithmName="SHA-512" workbookHashValue="2nmTNhE5+UvHoCMEGkv6JMZRxra9Hy5+E4mGSs70UI9+mEs8UYf+CijmYnbxK67wHGId/hyAkPFmdLFDKv5TBA==" workbookSaltValue="r6l7tj5mET4RbxWscZvlig=="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20"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s>
  <externalReferences>
    <externalReference r:id="rId14"/>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D8" i="6"/>
  <c r="D10" i="6"/>
  <c r="D7" i="6"/>
  <c r="D9"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<sst xmlns="http://schemas.openxmlformats.org/spreadsheetml/2006/main" count="916" uniqueCount="586">
  <si>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</si>
  <si>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</si>
  <si>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</si>
  <si>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</si>
  <si>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</si>
  <si>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</si>
  <si>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</si>
  <si>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</si>
  <si>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</si>
  <si>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</si>
  <si>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</si>
  <si>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</si>
  <si>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</si>
  <si>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</si>
  <si>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</si>
  <si>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</si>
  <si>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</si>
  <si>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</si>
  <si>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</si>
  <si>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</si>
  <si>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</si>
  <si>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</si>
  <si>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</si>
  <si>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</si>
  <si>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</si>
  <si>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</si>
  <si>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</si>
  <si>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</si>
  <si>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</si>
  <si>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</si>
  <si>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</si>
  <si>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</si>
  <si>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</si>
  <si>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</si>
  <si>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</si>
  <si>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</si>
  <si>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</si>
  <si>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</si>
  <si>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</si>
  <si>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</si>
  <si>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</si>
  <si>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</si>
  <si>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</si>
  <si>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</si>
  <si>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</si>
  <si>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</si>
  <si>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</si>
  <si>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</si>
  <si>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</si>
  <si>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</si>
  <si>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</si>
  <si>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</si>
  <si>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</si>
  <si>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</si>
  <si>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</si>
  <si>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</si>
  <si>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</si>
  <si>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</si>
  <si>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</si>
  <si>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</si>
  <si>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</si>
  <si>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</si>
  <si>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</si>
  <si>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</si>
  <si>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</si>
  <si>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</si>
  <si>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</si>
  <si>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</si>
  <si>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</si>
  <si>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</si>
  <si>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</si>
  <si>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</si>
  <si>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</si>
  <si>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</si>
  <si>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</si>
  <si>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</si>
  <si>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</si>
  <si>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</si>
  <si>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</si>
  <si>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</si>
  <si>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</si>
  <si>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</si>
  <si>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</si>
  <si>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</si>
  <si>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</si>
  <si>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</si>
  <si>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</si>
  <si>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</si>
  <si>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</si>
  <si>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</si>
  <si>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</si>
  <si>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</si>
  <si>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</si>
  <si>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</si>
  <si>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</si>
  <si>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</si>
  <si>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</si>
  <si>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</si>
  <si>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</si>
  <si>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</si>
  <si>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</si>
  <si>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</si>
  <si>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</si>
  <si>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</si>
  <si>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</si>
  <si>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</si>
  <si>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</si>
  <si>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</si>
  <si>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</si>
  <si>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</si>
  <si>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</si>
  <si>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</si>
  <si>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</si>
  <si>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</si>
  <si>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</si>
  <si>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</si>
  <si>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</si>
  <si>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</si>
  <si>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</si>
  <si>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</si>
  <si>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</si>
  <si>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</si>
  <si>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</si>
  <si>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</si>
  <si>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</si>
  <si>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</si>
  <si>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</si>
  <si>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</si>
  <si>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</si>
  <si>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</si>
  <si>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</si>
  <si>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</si>
  <si>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</si>
  <si>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</si>
  <si>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</si>
  <si>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</si>
  <si>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</si>
  <si>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</si>
  <si>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</si>
  <si>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</si>
  <si>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</si>
  <si>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</si>
  <si>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</si>
  <si>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</si>
  <si>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</si>
  <si>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</si>
  <si>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</si>
  <si>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</si>
  <si>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</si>
  <si>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</si>
  <si>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</si>
  <si>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</si>
  <si>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</si>
  <si>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</si>
  <si>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</si>
  <si>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</si>
  <si>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</si>
  <si>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</si>
  <si>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</si>
  <si>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</si>
  <si>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</si>
  <si>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</si>
  <si>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</si>
  <si>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</si>
  <si>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</si>
  <si>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</si>
  <si>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</si>
  <si>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</si>
  <si>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</si>
  <si>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</si>
  <si>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</si>
  <si>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</si>
  <si>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</si>
  <si>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</si>
  <si>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</si>
  <si>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</si>
  <si>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</si>
  <si>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</si>
  <si>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</si>
  <si>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</si>
  <si>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</si>
  <si>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</si>
  <si>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</si>
  <si>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</si>
  <si>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</si>
  <si>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</si>
  <si>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</si>
  <si>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</si>
  <si>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</si>
  <si>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</si>
  <si>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</si>
  <si>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</si>
  <si>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</si>
  <si>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</si>
  <si>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</si>
  <si>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</si>
  <si>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</si>
  <si>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</si>
  <si>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</si>
  <si>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</si>
  <si>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</si>
  <si>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</si>
  <si>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</si>
  <si>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</si>
  <si>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</si>
  <si>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</si>
  <si>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</si>
  <si>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</si>
  <si>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</si>
  <si>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</si>
  <si>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</si>
  <si>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</si>
  <si>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</si>
  <si>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</si>
  <si>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</si>
  <si>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</si>
  <si>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</si>
  <si>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</si>
  <si>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</si>
  <si>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</si>
  <si>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</si>
  <si>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</si>
  <si>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</si>
  <si>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</si>
  <si>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</si>
  <si>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</si>
  <si>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</si>
  <si>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</si>
  <si>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</si>
  <si>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</si>
  <si>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</si>
  <si>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</si>
  <si>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</si>
  <si>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</si>
  <si>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</si>
  <si>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</si>
  <si>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</si>
  <si>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</si>
  <si>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</si>
  <si>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</si>
  <si>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</si>
  <si>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</si>
  <si>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</si>
  <si>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</si>
  <si>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</si>
  <si>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</si>
  <si>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</si>
  <si>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</si>
  <si>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</si>
  <si>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</si>
  <si>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</si>
  <si>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</si>
  <si>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</si>
  <si>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</si>
  <si>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</si>
  <si>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</si>
  <si>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</si>
  <si>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</si>
  <si>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</si>
  <si>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</si>
  <si>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</si>
  <si>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</si>
  <si>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</si>
  <si>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</si>
  <si>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</si>
  <si>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</si>
  <si>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</si>
  <si>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</si>
  <si>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</si>
  <si>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</si>
  <si>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</si>
  <si>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</si>
  <si>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</si>
  <si>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</si>
  <si>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</si>
  <si>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</si>
  <si>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</si>
  <si>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</si>
  <si>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</si>
  <si>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</si>
  <si>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</si>
  <si>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</si>
  <si>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</si>
  <si>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</si>
  <si>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</si>
  <si>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</si>
  <si>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</si>
  <si>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</si>
  <si>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</si>
  <si>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</si>
  <si>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</si>
  <si>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</si>
  <si>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</si>
  <si>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</si>
  <si>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</si>
  <si>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</si>
  <si>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</si>
  <si>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</si>
  <si>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</si>
  <si>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</si>
  <si>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</si>
  <si>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</si>
  <si>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</si>
  <si>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</si>
  <si>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</si>
  <si>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</si>
  <si>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</si>
  <si>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</si>
  <si>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</si>
  <si>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</si>
  <si>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</si>
  <si>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</si>
  <si>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</si>
  <si>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</si>
  <si>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</si>
  <si>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</si>
  <si>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</si>
  <si>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</si>
  <si>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</si>
  <si>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</si>
  <si>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</si>
  <si>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</si>
  <si>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</si>
  <si>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</si>
  <si>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</si>
  <si>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</si>
  <si>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</si>
  <si>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</si>
  <si>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</si>
  <si>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</si>
  <si>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</si>
  <si>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</si>
  <si>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</si>
  <si>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</si>
  <si>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</si>
  <si>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</si>
  <si>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</si>
  <si>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</si>
  <si>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</si>
  <si>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</si>
  <si>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</si>
  <si>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</si>
  <si>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</si>
  <si>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</si>
  <si>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</si>
  <si>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</si>
  <si>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</si>
  <si>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</si>
  <si>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</si>
  <si>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</si>
  <si>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</si>
  <si>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</si>
  <si>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</si>
  <si>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</si>
  <si>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</si>
  <si>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</si>
  <si>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</si>
  <si>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</si>
  <si>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</si>
  <si>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</si>
  <si>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</si>
  <si>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</si>
  <si>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</si>
  <si>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</si>
  <si>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</si>
  <si>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</si>
  <si>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</si>
  <si>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</si>
  <si>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</si>
  <si>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</si>
  <si>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</si>
  <si>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</si>
  <si>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</si>
  <si>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</si>
  <si>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</si>
  <si>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</si>
  <si>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</si>
  <si>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</si>
  <si>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</si>
  <si>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</si>
  <si>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</si>
  <si>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</si>
  <si>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</si>
  <si>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</si>
  <si>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</si>
  <si>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</si>
  <si>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</si>
  <si>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</si>
  <si>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</si>
  <si>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</si>
  <si>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</si>
  <si>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</si>
  <si>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</si>
  <si>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</si>
  <si>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</si>
  <si>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</si>
  <si>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</si>
  <si>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</si>
  <si>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</si>
  <si>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</si>
  <si>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</si>
  <si>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</si>
  <si>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</si>
  <si>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</si>
  <si>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</si>
  <si>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</si>
  <si>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</si>
  <si>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</si>
  <si>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</si>
  <si>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</si>
  <si>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</si>
  <si>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</si>
  <si>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</si>
  <si>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</si>
  <si>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</si>
  <si>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</si>
  <si>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</si>
  <si>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</si>
  <si>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</si>
  <si>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</si>
  <si>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</si>
  <si>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</si>
  <si>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</si>
  <si>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</si>
  <si>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</si>
  <si>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</si>
  <si>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</si>
  <si>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</si>
  <si>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</si>
  <si>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</si>
  <si>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</si>
  <si>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</si>
  <si>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</si>
  <si>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</si>
  <si>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</si>
  <si>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</si>
  <si>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</si>
  <si>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</si>
  <si>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</si>
  <si>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</si>
  <si>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</si>
  <si>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</si>
  <si>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</si>
  <si>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</si>
  <si>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</si>
  <si>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</si>
  <si>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</si>
  <si>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</si>
  <si>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</si>
  <si>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</si>
  <si>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</si>
  <si>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</si>
  <si>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</si>
  <si>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</si>
  <si>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</si>
  <si>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</si>
  <si>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</si>
  <si>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</si>
  <si>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</si>
  <si>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</si>
  <si>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</si>
  <si>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</si>
  <si>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</si>
  <si>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</si>
  <si>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</si>
  <si>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</si>
  <si>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</si>
  <si>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</si>
  <si>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</si>
  <si>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</si>
  <si>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</si>
  <si>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</si>
  <si>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</si>
  <si>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</si>
  <si>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</si>
  <si>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</si>
  <si>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OP-UA55</t>
  </si>
  <si>
    <t>SOP Index No.</t>
  </si>
  <si>
    <t>Transfer System Attributes</t>
  </si>
  <si>
    <t>----</t>
  </si>
  <si>
    <t>NO</t>
  </si>
  <si>
    <t>YES</t>
  </si>
  <si>
    <t>Numerical Concentration Limits</t>
  </si>
  <si>
    <t>Treated Organic Hazardous Constituents</t>
  </si>
  <si>
    <t>Air Emission Controls</t>
  </si>
  <si>
    <t>Direct Measurement</t>
  </si>
  <si>
    <t>Covers Used</t>
  </si>
  <si>
    <t>Continuous Hard Piping</t>
  </si>
  <si>
    <t>Inspected and Monitored</t>
  </si>
  <si>
    <t>Bypass Device</t>
  </si>
  <si>
    <t>Flow Meter</t>
  </si>
  <si>
    <t>Table 1b</t>
  </si>
  <si>
    <t>No Detectable Organic Emissions</t>
  </si>
  <si>
    <t>Control Device</t>
  </si>
  <si>
    <t>BPH</t>
  </si>
  <si>
    <t>CADS</t>
  </si>
  <si>
    <t>COND</t>
  </si>
  <si>
    <t>FLARE</t>
  </si>
  <si>
    <t>VAPCAT</t>
  </si>
  <si>
    <t>VAPTH</t>
  </si>
  <si>
    <t>Control Device ID No.</t>
  </si>
  <si>
    <t>Design Analysis</t>
  </si>
  <si>
    <t>AOP ID No.</t>
  </si>
  <si>
    <t>HAP Recovery</t>
  </si>
  <si>
    <t>Regenerable Carbon Adsorber</t>
  </si>
  <si>
    <t>Exhaust Stream Temperature Monitor</t>
  </si>
  <si>
    <t>Table 1c</t>
  </si>
  <si>
    <t>HAP Destruction</t>
  </si>
  <si>
    <t>Organic Monitoring Device</t>
  </si>
  <si>
    <t>95% HAP Destruction</t>
  </si>
  <si>
    <t>BPH TOC Destruction</t>
  </si>
  <si>
    <t>95% TOC Destruction</t>
  </si>
  <si>
    <t>Introduced with Fuel</t>
  </si>
  <si>
    <t>Continuous Temperature Monitoring System</t>
  </si>
  <si>
    <t>Table 2a</t>
  </si>
  <si>
    <t>Means of Compliance</t>
  </si>
  <si>
    <t>AMOC</t>
  </si>
  <si>
    <t>ASUB</t>
  </si>
  <si>
    <t>CVR</t>
  </si>
  <si>
    <t>CVSCD</t>
  </si>
  <si>
    <t>ID-CVSCD</t>
  </si>
  <si>
    <t>PIPE</t>
  </si>
  <si>
    <t>AMOC ID No.</t>
  </si>
  <si>
    <t>CASNR</t>
  </si>
  <si>
    <t>CASR</t>
  </si>
  <si>
    <t>Alternative Work Practice Standards</t>
  </si>
  <si>
    <t>Alternative Work Practice Standards ID No.</t>
  </si>
  <si>
    <t>Table 2b</t>
  </si>
  <si>
    <t>Design Evaluation</t>
  </si>
  <si>
    <t>FLOW</t>
  </si>
  <si>
    <t>FLOW-H</t>
  </si>
  <si>
    <t>NONE</t>
  </si>
  <si>
    <t>SEAL</t>
  </si>
  <si>
    <t>SEAL-H</t>
  </si>
  <si>
    <t>Continuous Emissions Monitoring System</t>
  </si>
  <si>
    <t>CVSCD Continuous Compliance</t>
  </si>
  <si>
    <t>BAP</t>
  </si>
  <si>
    <t>CVS-H</t>
  </si>
  <si>
    <t>NOEM</t>
  </si>
  <si>
    <t>Page 1</t>
  </si>
  <si>
    <t>Page 2</t>
  </si>
  <si>
    <t>Page 3</t>
  </si>
  <si>
    <t>Page 4</t>
  </si>
  <si>
    <t>Page 5</t>
  </si>
  <si>
    <t>Form OP-UA55</t>
  </si>
  <si>
    <t>Subject to Another Subpart of 40 CFR Part 61 or 63</t>
  </si>
  <si>
    <t>HAP &lt; 1 MG Per Year</t>
  </si>
  <si>
    <t>Alternative Operating Parameters</t>
  </si>
  <si>
    <t>Complying with §63.693 (d)(4)(iii)</t>
  </si>
  <si>
    <t>Meets 40 CFR§ 63.693(f)(1)(iii)</t>
  </si>
  <si>
    <t>Meets 40 CFR§ 63.693(g)(1)(iii)</t>
  </si>
  <si>
    <t>Table 1a: Title 40 Code of Federal Regulations Part 63 (40 CFR Part 63)</t>
  </si>
  <si>
    <t>Subpart DD: National Emission Standards for Hazardous Air Pollutants from Off-Site Waste and Recovery Operations</t>
  </si>
  <si>
    <t>40 CFR Part 63, Subpart DD: National Emission Standards for Hazardous Air Pollutants from Off-Site Waste and Recovery Operations</t>
  </si>
  <si>
    <t>Table 1b: Title 40 Code of Federal Regulations Part 63 (40 CFR Part 63)</t>
  </si>
  <si>
    <t>Table 1c: Title 40 Code of Federal Regulations Part 63 (40 CFR Part 63)</t>
  </si>
  <si>
    <t>Subpart DD: National Emission Standards for Hazardous Air Pollutants from Off-Site waste and Recovery Operations</t>
  </si>
  <si>
    <t>40 CFR Part 63, Subpart DD: National Emission Standards for Hazardous Air Pollutants from Off-Site waste and Recovery Operations</t>
  </si>
  <si>
    <t>Table 2a: Title 40 Code of Federal Regulations Part 63 (40 CFR Part 63)</t>
  </si>
  <si>
    <t>Subpart GGGGG: National Emission Standards for Hazardous Air Pollutants: Site Remediation</t>
  </si>
  <si>
    <t>40 CFR Part 63, Subpart GGGGG: National Emission Standards for Hazardous Air Pollutants: Site Remediation</t>
  </si>
  <si>
    <t>Table 2b: Title 40 Code of Federal Regulations Part 63 (40 CFR Part 63)</t>
  </si>
  <si>
    <t>10247</t>
  </si>
  <si>
    <t>89v1.0</t>
  </si>
  <si>
    <t>Complying with 
§63.693(d)(4)(iii)</t>
  </si>
  <si>
    <t>Meets 40 CFR §63.693(g)(1)(iii)</t>
  </si>
  <si>
    <t>Meets 40 CFR §63.693(f)(1)(iii)</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</si>
  <si>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</si>
  <si>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</si>
  <si>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</si>
  <si>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</si>
  <si>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</si>
  <si>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</si>
  <si>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</si>
  <si>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</si>
  <si>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</si>
  <si>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</si>
  <si>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</si>
  <si>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</si>
  <si>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</si>
  <si>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</si>
  <si>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</si>
  <si>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</si>
  <si>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</si>
  <si>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11/2022</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</si>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</sst>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9146CD43-81A4-42A7-A967-0B764907D0FA}"/>
    <cellStyle name="Heading 2" xfId="15" builtinId="17" customBuiltin="1"/>
    <cellStyle name="Heading 3" xfId="17" builtinId="18" customBuiltin="1"/>
    <cellStyle name="Hyperlink" xfId="5" builtinId="8" customBuiltin="1"/>
    <cellStyle name="Hyperlink 2" xfId="20" xr:uid="{48380974-36FC-4825-8F3E-022A9C3F19CD}"/>
    <cellStyle name="Hyperlink 3" xfId="21" xr:uid="{72688401-C633-4FA5-B817-A17EBB7372BF}"/>
    <cellStyle name="Named_Range" xfId="16" xr:uid="{EFC2D746-0F1F-4443-A9B2-B1C0677D23BB}"/>
    <cellStyle name="Normal" xfId="0" builtinId="0" customBuiltin="1"/>
    <cellStyle name="Normal 2" xfId="19" xr:uid="{8FFB9396-4331-494B-9EC7-1D6BCB019382}"/>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53">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52"/>
      <tableStyleElement type="headerRow" dxfId="51"/>
      <tableStyleElement type="secondRowStripe" dxfId="50"/>
    </tableStyle>
    <tableStyle name="Table Style 1B" pivot="0" count="2" xr9:uid="{E2481E9C-331A-4AB9-B0F7-8E8089F263D8}">
      <tableStyleElement type="wholeTable" dxfId="49"/>
      <tableStyleElement type="headerRow" dxfId="48"/>
    </tableStyle>
    <tableStyle name="Table Style 2" pivot="0" count="3" xr9:uid="{00000000-0011-0000-FFFF-FFFF01000000}">
      <tableStyleElement type="wholeTable" dxfId="47"/>
      <tableStyleElement type="headerRow" dxfId="46"/>
      <tableStyleElement type="firstColumn" dxfId="45"/>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44"/>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43"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0" totalsRowShown="0" headerRowCellStyle="Form_Header_1">
  <autoFilter ref="A3:D10"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42"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41" dataCellStyle="Form_General">
      <calculatedColumnFormula>IF(COUNTIFS($L$4:OP_SUM[[#This Row],["Unit1"]],"?*",$L$4:OP_SUM[[#This Row],["Unit1"]],OP_SUM[[#This Row],["Unit1"]])=1,ROW(OP_SUM[[#This Row],["Unit1"]]),"")</calculatedColumnFormula>
    </tableColumn>
    <tableColumn id="15" xr3:uid="{00000000-0010-0000-0400-00000F000000}" name="&quot;Unit3&quot;" dataDxfId="40" dataCellStyle="Form_General">
      <calculatedColumnFormula>IFERROR(_xlfn.RANK.EQ(OP_SUM[[#This Row],["Unit2"]],OP_SUM["Unit2"],1),"")</calculatedColumnFormula>
    </tableColumn>
    <tableColumn id="12" xr3:uid="{00000000-0010-0000-0400-00000C000000}" name="&quot;Unit-Group&quot;" dataDxfId="39"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1804C6B-C4E0-4256-8A80-CB774DDCCF2F}" name="Table 1a" displayName="Table_1a" ref="A4:M14" totalsRowShown="0" headerRowCellStyle="Form_Header_1" dataCellStyle="Form_Text">
  <tableColumns count="13">
    <tableColumn id="1" xr3:uid="{9A4117C1-5795-4401-8D5E-D69DB8785A11}" name="Unit ID No." dataCellStyle="Form_Text"/>
    <tableColumn id="2" xr3:uid="{5102D727-6816-48AE-91D6-3EBB8ADBCE1E}" name="SOP Index No." dataCellStyle="Form_Text"/>
    <tableColumn id="3" xr3:uid="{E724952F-D549-41FB-8142-AE7EFCE89BF5}" name="Subject to Another Subpart of 40 CFR Part 61 or 63" dataCellStyle="Form_Text"/>
    <tableColumn id="4" xr3:uid="{F811843F-2205-44F9-BF95-6D350FA418FB}" name="HAP &lt; 1 MG Per Year" dataCellStyle="Form_Text"/>
    <tableColumn id="5" xr3:uid="{D88518BD-5586-46DF-B9DE-96EA1261EEF1}" name="Numerical Concentration Limits" dataCellStyle="Form_Text"/>
    <tableColumn id="6" xr3:uid="{C3002050-F5DD-4E32-880A-6909A44CB6BF}" name="Treated Organic Hazardous Constituents" dataCellStyle="Form_Text"/>
    <tableColumn id="7" xr3:uid="{07503EBD-B02E-4264-9DDF-614B0591B93C}" name="Air Emission Controls" dataCellStyle="Form_Text"/>
    <tableColumn id="8" xr3:uid="{838D8051-4011-444D-855F-123657782AEC}" name="Direct Measurement" dataCellStyle="Form_Text"/>
    <tableColumn id="9" xr3:uid="{EDC125DF-0E7B-4B97-8DFF-283083CD755D}" name="Covers Used" dataCellStyle="Form_Text"/>
    <tableColumn id="10" xr3:uid="{FFB8CD3F-2CD2-42FE-98F9-2BB9BCAB8986}" name="Continuous Hard Piping" dataCellStyle="Form_Text"/>
    <tableColumn id="11" xr3:uid="{E04353FD-6A1C-40FB-BC57-73C5001F75A2}" name="Inspected and Monitored" dataCellStyle="Form_Text"/>
    <tableColumn id="12" xr3:uid="{B819DE4E-6343-44F7-AA0A-482A4559ECA3}" name="Bypass Device" dataCellStyle="Form_Text"/>
    <tableColumn id="13" xr3:uid="{A99C662A-AE48-4D32-800D-0352103C6B54}" name="Flow Meter"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54F17F7-DFA4-46CC-B6FD-6DC490B7298C}" name="Table 1b" displayName="Table_1b" ref="A4:L14" totalsRowShown="0" headerRowCellStyle="Form_Header_1" dataCellStyle="Form_Text">
  <tableColumns count="12">
    <tableColumn id="1" xr3:uid="{C5C1B4B4-1D8F-4987-B74D-9C72DE2BFFE0}" name="Unit ID No." dataCellStyle="Form_Text"/>
    <tableColumn id="2" xr3:uid="{D52C4295-A238-429F-A934-985836E1D31B}" name="SOP Index No." dataCellStyle="Form_Text"/>
    <tableColumn id="3" xr3:uid="{00AAD71D-DE9D-484D-B739-D2D1F8E8D372}" name="No Detectable Organic Emissions" dataCellStyle="Form_Text"/>
    <tableColumn id="4" xr3:uid="{A023271F-D137-44D2-93D8-1554A16C20BC}" name="Control Device" dataCellStyle="Form_Text"/>
    <tableColumn id="5" xr3:uid="{D8CCCA89-4622-49E7-A4A8-B3B12CD64B31}" name="Control Device ID No." dataCellStyle="Form_Text"/>
    <tableColumn id="6" xr3:uid="{D03181A3-5311-4A66-8C61-131A88871E00}" name="Design Analysis" dataCellStyle="Form_Text"/>
    <tableColumn id="7" xr3:uid="{358CB27A-B284-423E-894F-B40B85899245}" name="Alternative Operating Parameters" dataCellStyle="Form_Text"/>
    <tableColumn id="8" xr3:uid="{BEC3D609-EB66-441D-B788-14B7E4B25E83}" name="AOP ID No." dataCellStyle="Form_Text"/>
    <tableColumn id="9" xr3:uid="{7DE792CF-940D-45F0-8690-CF48229D4FB4}" name="HAP Recovery" dataCellStyle="Form_Text"/>
    <tableColumn id="10" xr3:uid="{780EE43F-8BE9-477F-9918-AFCC2AF03C0D}" name="Regenerable Carbon Adsorber" dataCellStyle="Form_Text"/>
    <tableColumn id="11" xr3:uid="{037C92F4-4C60-4A8C-88C6-C1D68C499BDF}" name="Complying with _x000a_§63.693(d)(4)(iii)" dataCellStyle="Form_Text"/>
    <tableColumn id="12" xr3:uid="{305B14E6-A75B-440B-92C4-52C23FD6180D}" name="Exhaust Stream Temperature Monitor"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941A980-3191-4F25-9042-DCF63D6C0B41}" name="Table 1c" displayName="Table_1c" ref="A4:K14" totalsRowShown="0" headerRowCellStyle="Form_Header_1" dataCellStyle="Form_Text">
  <tableColumns count="11">
    <tableColumn id="1" xr3:uid="{CC6C7D96-D980-44FA-9EB8-0FDE9BC5044F}" name="Unit ID No." dataCellStyle="Form_Text"/>
    <tableColumn id="2" xr3:uid="{11E0C708-6EA2-4D63-A26A-23A4D123B39D}" name="SOP Index No." dataCellStyle="Form_Text"/>
    <tableColumn id="3" xr3:uid="{F95EC203-D3BD-44C6-B01E-AA3704AD76FC}" name="HAP Destruction" dataCellStyle="Form_Text"/>
    <tableColumn id="4" xr3:uid="{3ADCAAF6-B8CE-4DE3-BB79-4F21B2E7C963}" name="Organic Monitoring Device" dataCellStyle="Form_Text"/>
    <tableColumn id="5" xr3:uid="{CA2AF397-405E-4558-85C1-46225E75D76B}" name="Meets 40 CFR §63.693(f)(1)(iii)" dataCellStyle="Form_Text"/>
    <tableColumn id="6" xr3:uid="{B07FD27F-7C52-4DDE-B0A6-A7F8F35E6630}" name="95% HAP Destruction" dataCellStyle="Form_Text"/>
    <tableColumn id="7" xr3:uid="{5EC1404C-F994-4380-B7A3-2CC35681962A}" name="BPH TOC Destruction" dataCellStyle="Form_Text"/>
    <tableColumn id="8" xr3:uid="{8FDBA078-4D28-44C4-B038-DE383741E8E7}" name="95% TOC Destruction" dataCellStyle="Form_Text"/>
    <tableColumn id="9" xr3:uid="{F43938C2-9D54-4EAD-83DD-A6CBBD16FCF0}" name="Meets 40 CFR §63.693(g)(1)(iii)" dataCellStyle="Form_Text"/>
    <tableColumn id="10" xr3:uid="{3D065639-5150-4BDF-8647-C5E0769FF9A8}" name="Introduced with Fuel" dataCellStyle="Form_Text"/>
    <tableColumn id="11" xr3:uid="{98FCA8BF-97DE-4DC0-982C-7819FED80B73}" name="Continuous Temperature Monitoring System"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8D34500-0599-430B-9934-33370EB364A5}" name="Table 2a" displayName="Table_2a" ref="A4:H14" totalsRowShown="0" headerRowCellStyle="Form_Header_1" dataCellStyle="Form_Text">
  <tableColumns count="8">
    <tableColumn id="1" xr3:uid="{3EF90DAB-428D-486B-AE5B-0B5A82227465}" name="Unit ID No." dataCellStyle="Form_Text"/>
    <tableColumn id="2" xr3:uid="{D5E62BCF-8EB4-441A-BDB9-F512F9019005}" name="SOP Index No." dataCellStyle="Form_Text"/>
    <tableColumn id="3" xr3:uid="{8109500F-2C06-4037-AC9F-30E770E5F0CF}" name="Means of Compliance" dataCellStyle="Form_Text"/>
    <tableColumn id="4" xr3:uid="{95648C9B-9918-45B1-B5E9-8D130D20317D}" name="AMOC ID No." dataCellStyle="Form_Text"/>
    <tableColumn id="5" xr3:uid="{46D3FE07-8776-4223-8E9B-75FED31D8DE2}" name="Control Device" dataCellStyle="Form_Text"/>
    <tableColumn id="6" xr3:uid="{5B345FA4-6B17-4893-B26B-45466806FF9F}" name="Control Device ID No." dataCellStyle="Form_Text"/>
    <tableColumn id="7" xr3:uid="{928736C7-DF22-4F4C-93C7-0F425F9F4984}" name="Alternative Work Practice Standards" dataCellStyle="Form_Text"/>
    <tableColumn id="8" xr3:uid="{642793FB-F931-4548-8DED-B06211736E8D}" name="Alternative Work Practice Standards ID No."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50CFF0F-0050-4F85-9CD1-916C1184B842}" name="Table 2b" displayName="Table_2b" ref="A4:F14" totalsRowShown="0" headerRowCellStyle="Form_Header_1" dataCellStyle="Form_Text">
  <tableColumns count="6">
    <tableColumn id="1" xr3:uid="{85BB4BF8-E63B-46E1-81E1-73B36C76D97A}" name="Unit ID No." dataCellStyle="Form_Text"/>
    <tableColumn id="2" xr3:uid="{4C983611-7F47-4AF1-B8DA-7C155DEEFC3C}" name="SOP Index No." dataCellStyle="Form_Text"/>
    <tableColumn id="3" xr3:uid="{EE681C5A-4995-4034-AA4A-8AE8263B0BBA}" name="Design Evaluation" dataCellStyle="Form_Text"/>
    <tableColumn id="4" xr3:uid="{07551249-AD89-44BB-84EC-58626C593A9E}" name="Bypass Device" dataCellStyle="Form_Text"/>
    <tableColumn id="5" xr3:uid="{CA6E184D-A303-49EE-B23D-F150377DD0B2}" name="Continuous Emissions Monitoring System" dataCellStyle="Form_Text"/>
    <tableColumn id="6" xr3:uid="{10093489-A69D-4297-8479-DB3587FE4F10}" name="CVSCD Continuous Complianc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AU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46" width="20.83203125" customWidth="1"/>
    <col min="47" max="47" width="9.33203125" customWidth="1"/>
    <col min="48" max="16384" width="9.33203125" hidden="1"/>
  </cols>
  <sheetData>
    <row r="1" spans="1:46" x14ac:dyDescent="0.2">
      <c r="A1" s="15" t="s">
        <v>78</v>
      </c>
    </row>
    <row r="4" spans="1:46" ht="13.5" x14ac:dyDescent="0.2">
      <c r="A4" s="18" t="s">
        <v>23</v>
      </c>
      <c r="B4">
        <f>COUNTA(B$11:B$111)</f>
        <v>1</v>
      </c>
      <c r="C4">
        <f t="shared" ref="C4:AT4" si="0">COUNTA(C$11:C$111)</f>
        <v>2</v>
      </c>
      <c r="D4">
        <f t="shared" si="0"/>
        <v>2</v>
      </c>
      <c r="E4">
        <f t="shared" si="0"/>
        <v>2</v>
      </c>
      <c r="F4">
        <f t="shared" si="0"/>
        <v>2</v>
      </c>
      <c r="G4">
        <f t="shared" si="0"/>
        <v>2</v>
      </c>
      <c r="H4">
        <f t="shared" si="0"/>
        <v>2</v>
      </c>
      <c r="I4">
        <f t="shared" si="0"/>
        <v>2</v>
      </c>
      <c r="J4">
        <f t="shared" si="0"/>
        <v>2</v>
      </c>
      <c r="K4">
        <f t="shared" si="0"/>
        <v>2</v>
      </c>
      <c r="L4">
        <f t="shared" si="0"/>
        <v>2</v>
      </c>
      <c r="M4">
        <f t="shared" si="0"/>
        <v>2</v>
      </c>
      <c r="N4">
        <f t="shared" si="0"/>
        <v>1</v>
      </c>
      <c r="O4">
        <f t="shared" si="0"/>
        <v>2</v>
      </c>
      <c r="P4">
        <f t="shared" si="0"/>
        <v>6</v>
      </c>
      <c r="Q4">
        <f t="shared" si="0"/>
        <v>1</v>
      </c>
      <c r="R4">
        <f t="shared" si="0"/>
        <v>2</v>
      </c>
      <c r="S4">
        <f t="shared" si="0"/>
        <v>2</v>
      </c>
      <c r="T4">
        <f t="shared" si="0"/>
        <v>1</v>
      </c>
      <c r="U4">
        <f t="shared" si="0"/>
        <v>2</v>
      </c>
      <c r="V4">
        <f t="shared" si="0"/>
        <v>2</v>
      </c>
      <c r="W4">
        <f t="shared" si="0"/>
        <v>2</v>
      </c>
      <c r="X4">
        <f t="shared" si="0"/>
        <v>2</v>
      </c>
      <c r="Y4">
        <f t="shared" si="0"/>
        <v>1</v>
      </c>
      <c r="Z4">
        <f t="shared" si="0"/>
        <v>2</v>
      </c>
      <c r="AA4">
        <f t="shared" si="0"/>
        <v>2</v>
      </c>
      <c r="AB4">
        <f t="shared" si="0"/>
        <v>2</v>
      </c>
      <c r="AC4">
        <f t="shared" si="0"/>
        <v>2</v>
      </c>
      <c r="AD4">
        <f t="shared" si="0"/>
        <v>2</v>
      </c>
      <c r="AE4">
        <f t="shared" si="0"/>
        <v>2</v>
      </c>
      <c r="AF4">
        <f t="shared" si="0"/>
        <v>2</v>
      </c>
      <c r="AG4">
        <f t="shared" si="0"/>
        <v>2</v>
      </c>
      <c r="AH4">
        <f t="shared" si="0"/>
        <v>2</v>
      </c>
      <c r="AI4">
        <f t="shared" si="0"/>
        <v>1</v>
      </c>
      <c r="AJ4">
        <f t="shared" si="0"/>
        <v>6</v>
      </c>
      <c r="AK4">
        <f t="shared" si="0"/>
        <v>1</v>
      </c>
      <c r="AL4">
        <f t="shared" si="0"/>
        <v>7</v>
      </c>
      <c r="AM4">
        <f t="shared" si="0"/>
        <v>1</v>
      </c>
      <c r="AN4">
        <f t="shared" si="0"/>
        <v>2</v>
      </c>
      <c r="AO4">
        <f t="shared" si="0"/>
        <v>1</v>
      </c>
      <c r="AP4">
        <f t="shared" si="0"/>
        <v>1</v>
      </c>
      <c r="AQ4">
        <f t="shared" si="0"/>
        <v>2</v>
      </c>
      <c r="AR4">
        <f t="shared" si="0"/>
        <v>5</v>
      </c>
      <c r="AS4">
        <f t="shared" si="0"/>
        <v>2</v>
      </c>
      <c r="AT4">
        <f t="shared" si="0"/>
        <v>3</v>
      </c>
    </row>
    <row r="5" spans="1:46" s="3" customFormat="1" x14ac:dyDescent="0.2">
      <c r="A5" s="16" t="s">
        <v>40</v>
      </c>
      <c r="B5" s="3" t="s">
        <v>476</v>
      </c>
      <c r="C5" s="3" t="s">
        <v>476</v>
      </c>
      <c r="D5" s="3" t="s">
        <v>476</v>
      </c>
      <c r="E5" s="3" t="s">
        <v>476</v>
      </c>
      <c r="F5" s="3" t="s">
        <v>476</v>
      </c>
      <c r="G5" s="3" t="s">
        <v>476</v>
      </c>
      <c r="H5" s="3" t="s">
        <v>476</v>
      </c>
      <c r="I5" s="3" t="s">
        <v>476</v>
      </c>
      <c r="J5" s="3" t="s">
        <v>476</v>
      </c>
      <c r="K5" s="3" t="s">
        <v>476</v>
      </c>
      <c r="L5" s="3" t="s">
        <v>476</v>
      </c>
      <c r="M5" s="3" t="s">
        <v>476</v>
      </c>
      <c r="N5" s="3" t="s">
        <v>476</v>
      </c>
      <c r="O5" s="3" t="s">
        <v>476</v>
      </c>
      <c r="P5" s="3" t="s">
        <v>476</v>
      </c>
      <c r="Q5" s="3" t="s">
        <v>476</v>
      </c>
      <c r="R5" s="3" t="s">
        <v>476</v>
      </c>
      <c r="S5" s="3" t="s">
        <v>476</v>
      </c>
      <c r="T5" s="3" t="s">
        <v>476</v>
      </c>
      <c r="U5" s="3" t="s">
        <v>476</v>
      </c>
      <c r="V5" s="3" t="s">
        <v>476</v>
      </c>
      <c r="W5" s="3" t="s">
        <v>476</v>
      </c>
      <c r="X5" s="3" t="s">
        <v>476</v>
      </c>
      <c r="Y5" s="3" t="s">
        <v>476</v>
      </c>
      <c r="Z5" s="3" t="s">
        <v>476</v>
      </c>
      <c r="AA5" s="3" t="s">
        <v>476</v>
      </c>
      <c r="AB5" s="3" t="s">
        <v>476</v>
      </c>
      <c r="AC5" s="3" t="s">
        <v>476</v>
      </c>
      <c r="AD5" s="3" t="s">
        <v>476</v>
      </c>
      <c r="AE5" s="3" t="s">
        <v>476</v>
      </c>
      <c r="AF5" s="3" t="s">
        <v>476</v>
      </c>
      <c r="AG5" s="3" t="s">
        <v>476</v>
      </c>
      <c r="AH5" s="3" t="s">
        <v>476</v>
      </c>
      <c r="AI5" s="3" t="s">
        <v>476</v>
      </c>
      <c r="AJ5" s="3" t="s">
        <v>476</v>
      </c>
      <c r="AK5" s="3" t="s">
        <v>476</v>
      </c>
      <c r="AL5" s="3" t="s">
        <v>476</v>
      </c>
      <c r="AM5" s="3" t="s">
        <v>476</v>
      </c>
      <c r="AN5" s="3" t="s">
        <v>476</v>
      </c>
      <c r="AO5" s="3" t="s">
        <v>476</v>
      </c>
      <c r="AP5" s="3" t="s">
        <v>476</v>
      </c>
      <c r="AQ5" s="3" t="s">
        <v>476</v>
      </c>
      <c r="AR5" s="3" t="s">
        <v>476</v>
      </c>
      <c r="AS5" s="3" t="s">
        <v>476</v>
      </c>
      <c r="AT5" s="3" t="s">
        <v>476</v>
      </c>
    </row>
    <row r="6" spans="1:46" s="3" customFormat="1" x14ac:dyDescent="0.2">
      <c r="A6" s="16" t="s">
        <v>18</v>
      </c>
      <c r="B6" s="3" t="s">
        <v>342</v>
      </c>
      <c r="C6" s="3" t="s">
        <v>342</v>
      </c>
      <c r="D6" s="3" t="s">
        <v>342</v>
      </c>
      <c r="E6" s="3" t="s">
        <v>342</v>
      </c>
      <c r="F6" s="3" t="s">
        <v>342</v>
      </c>
      <c r="G6" s="3" t="s">
        <v>342</v>
      </c>
      <c r="H6" s="3" t="s">
        <v>342</v>
      </c>
      <c r="I6" s="3" t="s">
        <v>342</v>
      </c>
      <c r="J6" s="3" t="s">
        <v>342</v>
      </c>
      <c r="K6" s="3" t="s">
        <v>342</v>
      </c>
      <c r="L6" s="3" t="s">
        <v>342</v>
      </c>
      <c r="M6" s="3" t="s">
        <v>342</v>
      </c>
      <c r="N6" s="3" t="s">
        <v>342</v>
      </c>
      <c r="O6" s="3" t="s">
        <v>342</v>
      </c>
      <c r="P6" s="3" t="s">
        <v>342</v>
      </c>
      <c r="Q6" s="3" t="s">
        <v>342</v>
      </c>
      <c r="R6" s="3" t="s">
        <v>342</v>
      </c>
      <c r="S6" s="3" t="s">
        <v>342</v>
      </c>
      <c r="T6" s="3" t="s">
        <v>342</v>
      </c>
      <c r="U6" s="3" t="s">
        <v>342</v>
      </c>
      <c r="V6" s="3" t="s">
        <v>342</v>
      </c>
      <c r="W6" s="3" t="s">
        <v>342</v>
      </c>
      <c r="X6" s="3" t="s">
        <v>342</v>
      </c>
      <c r="Y6" s="3" t="s">
        <v>342</v>
      </c>
      <c r="Z6" s="3" t="s">
        <v>342</v>
      </c>
      <c r="AA6" s="3" t="s">
        <v>342</v>
      </c>
      <c r="AB6" s="3" t="s">
        <v>342</v>
      </c>
      <c r="AC6" s="3" t="s">
        <v>342</v>
      </c>
      <c r="AD6" s="3" t="s">
        <v>342</v>
      </c>
      <c r="AE6" s="3" t="s">
        <v>342</v>
      </c>
      <c r="AF6" s="3" t="s">
        <v>342</v>
      </c>
      <c r="AG6" s="3" t="s">
        <v>342</v>
      </c>
      <c r="AH6" s="3" t="s">
        <v>342</v>
      </c>
      <c r="AI6" s="3" t="s">
        <v>361</v>
      </c>
      <c r="AJ6" s="3" t="s">
        <v>361</v>
      </c>
      <c r="AK6" s="3" t="s">
        <v>361</v>
      </c>
      <c r="AL6" s="3" t="s">
        <v>361</v>
      </c>
      <c r="AM6" s="3" t="s">
        <v>361</v>
      </c>
      <c r="AN6" s="3" t="s">
        <v>361</v>
      </c>
      <c r="AO6" s="3" t="s">
        <v>361</v>
      </c>
      <c r="AP6" s="3" t="s">
        <v>361</v>
      </c>
      <c r="AQ6" s="3" t="s">
        <v>361</v>
      </c>
      <c r="AR6" s="3" t="s">
        <v>361</v>
      </c>
      <c r="AS6" s="3" t="s">
        <v>361</v>
      </c>
      <c r="AT6" s="3" t="s">
        <v>361</v>
      </c>
    </row>
    <row r="7" spans="1:46" s="3" customFormat="1" x14ac:dyDescent="0.2">
      <c r="A7" s="16" t="s">
        <v>19</v>
      </c>
      <c r="B7" s="3" t="s">
        <v>41</v>
      </c>
      <c r="C7" s="3" t="s">
        <v>41</v>
      </c>
      <c r="D7" s="3" t="s">
        <v>41</v>
      </c>
      <c r="E7" s="3" t="s">
        <v>41</v>
      </c>
      <c r="F7" s="3" t="s">
        <v>41</v>
      </c>
      <c r="G7" s="3" t="s">
        <v>41</v>
      </c>
      <c r="H7" s="3" t="s">
        <v>41</v>
      </c>
      <c r="I7" s="3" t="s">
        <v>41</v>
      </c>
      <c r="J7" s="3" t="s">
        <v>41</v>
      </c>
      <c r="K7" s="3" t="s">
        <v>41</v>
      </c>
      <c r="L7" s="3" t="s">
        <v>41</v>
      </c>
      <c r="M7" s="3" t="s">
        <v>41</v>
      </c>
      <c r="N7" s="3" t="s">
        <v>491</v>
      </c>
      <c r="O7" s="3" t="s">
        <v>491</v>
      </c>
      <c r="P7" s="3" t="s">
        <v>491</v>
      </c>
      <c r="Q7" s="3" t="s">
        <v>491</v>
      </c>
      <c r="R7" s="3" t="s">
        <v>491</v>
      </c>
      <c r="S7" s="3" t="s">
        <v>491</v>
      </c>
      <c r="T7" s="3" t="s">
        <v>491</v>
      </c>
      <c r="U7" s="3" t="s">
        <v>491</v>
      </c>
      <c r="V7" s="3" t="s">
        <v>491</v>
      </c>
      <c r="W7" s="3" t="s">
        <v>491</v>
      </c>
      <c r="X7" s="3" t="s">
        <v>491</v>
      </c>
      <c r="Y7" s="3" t="s">
        <v>506</v>
      </c>
      <c r="Z7" s="3" t="s">
        <v>506</v>
      </c>
      <c r="AA7" s="3" t="s">
        <v>506</v>
      </c>
      <c r="AB7" s="3" t="s">
        <v>506</v>
      </c>
      <c r="AC7" s="3" t="s">
        <v>506</v>
      </c>
      <c r="AD7" s="3" t="s">
        <v>506</v>
      </c>
      <c r="AE7" s="3" t="s">
        <v>506</v>
      </c>
      <c r="AF7" s="3" t="s">
        <v>506</v>
      </c>
      <c r="AG7" s="3" t="s">
        <v>506</v>
      </c>
      <c r="AH7" s="3" t="s">
        <v>506</v>
      </c>
      <c r="AI7" s="3" t="s">
        <v>514</v>
      </c>
      <c r="AJ7" s="3" t="s">
        <v>514</v>
      </c>
      <c r="AK7" s="3" t="s">
        <v>514</v>
      </c>
      <c r="AL7" s="3" t="s">
        <v>514</v>
      </c>
      <c r="AM7" s="3" t="s">
        <v>514</v>
      </c>
      <c r="AN7" s="3" t="s">
        <v>514</v>
      </c>
      <c r="AO7" s="3" t="s">
        <v>514</v>
      </c>
      <c r="AP7" s="3" t="s">
        <v>527</v>
      </c>
      <c r="AQ7" s="3" t="s">
        <v>527</v>
      </c>
      <c r="AR7" s="3" t="s">
        <v>527</v>
      </c>
      <c r="AS7" s="3" t="s">
        <v>527</v>
      </c>
      <c r="AT7" s="3" t="s">
        <v>527</v>
      </c>
    </row>
    <row r="8" spans="1:46" s="3" customFormat="1" x14ac:dyDescent="0.2">
      <c r="A8" s="16" t="s">
        <v>20</v>
      </c>
      <c r="B8" s="3">
        <v>1</v>
      </c>
      <c r="C8" s="3">
        <v>1</v>
      </c>
      <c r="D8" s="3">
        <v>1</v>
      </c>
      <c r="E8" s="3">
        <v>1</v>
      </c>
      <c r="F8" s="3">
        <v>1</v>
      </c>
      <c r="G8" s="3">
        <v>1</v>
      </c>
      <c r="H8" s="3">
        <v>1</v>
      </c>
      <c r="I8" s="3">
        <v>1</v>
      </c>
      <c r="J8" s="3">
        <v>1</v>
      </c>
      <c r="K8" s="3">
        <v>1</v>
      </c>
      <c r="L8" s="3">
        <v>1</v>
      </c>
      <c r="M8" s="3">
        <v>1</v>
      </c>
      <c r="N8" s="3">
        <v>2</v>
      </c>
      <c r="O8" s="3">
        <v>2</v>
      </c>
      <c r="P8" s="3">
        <v>2</v>
      </c>
      <c r="Q8" s="3">
        <v>2</v>
      </c>
      <c r="R8" s="3">
        <v>2</v>
      </c>
      <c r="S8" s="3">
        <v>2</v>
      </c>
      <c r="T8" s="3">
        <v>2</v>
      </c>
      <c r="U8" s="3">
        <v>2</v>
      </c>
      <c r="V8" s="3">
        <v>2</v>
      </c>
      <c r="W8" s="3">
        <v>2</v>
      </c>
      <c r="X8" s="3">
        <v>2</v>
      </c>
      <c r="Y8" s="3">
        <v>3</v>
      </c>
      <c r="Z8" s="3">
        <v>3</v>
      </c>
      <c r="AA8" s="3">
        <v>3</v>
      </c>
      <c r="AB8" s="3">
        <v>3</v>
      </c>
      <c r="AC8" s="3">
        <v>3</v>
      </c>
      <c r="AD8" s="3">
        <v>3</v>
      </c>
      <c r="AE8" s="3">
        <v>3</v>
      </c>
      <c r="AF8" s="3">
        <v>3</v>
      </c>
      <c r="AG8" s="3">
        <v>3</v>
      </c>
      <c r="AH8" s="3">
        <v>3</v>
      </c>
      <c r="AI8" s="3">
        <v>4</v>
      </c>
      <c r="AJ8" s="3">
        <v>4</v>
      </c>
      <c r="AK8" s="3">
        <v>4</v>
      </c>
      <c r="AL8" s="3">
        <v>4</v>
      </c>
      <c r="AM8" s="3">
        <v>4</v>
      </c>
      <c r="AN8" s="3">
        <v>4</v>
      </c>
      <c r="AO8" s="3">
        <v>4</v>
      </c>
      <c r="AP8" s="3">
        <v>5</v>
      </c>
      <c r="AQ8" s="3">
        <v>5</v>
      </c>
      <c r="AR8" s="3">
        <v>5</v>
      </c>
      <c r="AS8" s="3">
        <v>5</v>
      </c>
      <c r="AT8" s="3">
        <v>5</v>
      </c>
    </row>
    <row r="9" spans="1:46" s="3" customFormat="1" x14ac:dyDescent="0.2">
      <c r="A9" s="16" t="s">
        <v>21</v>
      </c>
      <c r="B9" s="3">
        <v>1</v>
      </c>
      <c r="C9" s="3">
        <v>2</v>
      </c>
      <c r="D9" s="3">
        <v>3</v>
      </c>
      <c r="E9" s="3">
        <v>4</v>
      </c>
      <c r="F9" s="3">
        <v>5</v>
      </c>
      <c r="G9" s="3">
        <v>6</v>
      </c>
      <c r="H9" s="3">
        <v>7</v>
      </c>
      <c r="I9" s="3">
        <v>8</v>
      </c>
      <c r="J9" s="3">
        <v>9</v>
      </c>
      <c r="K9" s="3">
        <v>10</v>
      </c>
      <c r="L9" s="3">
        <v>11</v>
      </c>
      <c r="M9" s="3">
        <v>12</v>
      </c>
      <c r="N9" s="3">
        <v>1</v>
      </c>
      <c r="O9" s="3">
        <v>2</v>
      </c>
      <c r="P9" s="3">
        <v>3</v>
      </c>
      <c r="Q9" s="3">
        <v>4</v>
      </c>
      <c r="R9" s="3">
        <v>5</v>
      </c>
      <c r="S9" s="3">
        <v>6</v>
      </c>
      <c r="T9" s="3">
        <v>7</v>
      </c>
      <c r="U9" s="3">
        <v>8</v>
      </c>
      <c r="V9" s="3">
        <v>9</v>
      </c>
      <c r="W9" s="3">
        <v>10</v>
      </c>
      <c r="X9" s="3">
        <v>11</v>
      </c>
      <c r="Y9" s="3">
        <v>1</v>
      </c>
      <c r="Z9" s="3">
        <v>2</v>
      </c>
      <c r="AA9" s="3">
        <v>3</v>
      </c>
      <c r="AB9" s="3">
        <v>4</v>
      </c>
      <c r="AC9" s="3">
        <v>5</v>
      </c>
      <c r="AD9" s="3">
        <v>6</v>
      </c>
      <c r="AE9" s="3">
        <v>7</v>
      </c>
      <c r="AF9" s="3">
        <v>8</v>
      </c>
      <c r="AG9" s="3">
        <v>9</v>
      </c>
      <c r="AH9" s="3">
        <v>10</v>
      </c>
      <c r="AI9" s="3">
        <v>1</v>
      </c>
      <c r="AJ9" s="3">
        <v>2</v>
      </c>
      <c r="AK9" s="3">
        <v>3</v>
      </c>
      <c r="AL9" s="3">
        <v>4</v>
      </c>
      <c r="AM9" s="3">
        <v>5</v>
      </c>
      <c r="AN9" s="3">
        <v>6</v>
      </c>
      <c r="AO9" s="3">
        <v>7</v>
      </c>
      <c r="AP9" s="3">
        <v>1</v>
      </c>
      <c r="AQ9" s="3">
        <v>2</v>
      </c>
      <c r="AR9" s="3">
        <v>3</v>
      </c>
      <c r="AS9" s="3">
        <v>4</v>
      </c>
      <c r="AT9" s="3">
        <v>5</v>
      </c>
    </row>
    <row r="10" spans="1:46" s="3" customFormat="1" x14ac:dyDescent="0.2">
      <c r="A10" s="16" t="s">
        <v>22</v>
      </c>
      <c r="B10" s="3" t="s">
        <v>477</v>
      </c>
      <c r="C10" s="3" t="s">
        <v>545</v>
      </c>
      <c r="D10" s="3" t="s">
        <v>546</v>
      </c>
      <c r="E10" s="3" t="s">
        <v>482</v>
      </c>
      <c r="F10" s="3" t="s">
        <v>483</v>
      </c>
      <c r="G10" s="3" t="s">
        <v>484</v>
      </c>
      <c r="H10" s="3" t="s">
        <v>485</v>
      </c>
      <c r="I10" s="3" t="s">
        <v>486</v>
      </c>
      <c r="J10" s="3" t="s">
        <v>487</v>
      </c>
      <c r="K10" s="3" t="s">
        <v>488</v>
      </c>
      <c r="L10" s="3" t="s">
        <v>489</v>
      </c>
      <c r="M10" s="3" t="s">
        <v>490</v>
      </c>
      <c r="N10" s="3" t="s">
        <v>477</v>
      </c>
      <c r="O10" s="3" t="s">
        <v>492</v>
      </c>
      <c r="P10" s="3" t="s">
        <v>493</v>
      </c>
      <c r="Q10" s="3" t="s">
        <v>500</v>
      </c>
      <c r="R10" s="3" t="s">
        <v>501</v>
      </c>
      <c r="S10" s="3" t="s">
        <v>547</v>
      </c>
      <c r="T10" s="3" t="s">
        <v>502</v>
      </c>
      <c r="U10" s="3" t="s">
        <v>503</v>
      </c>
      <c r="V10" s="3" t="s">
        <v>504</v>
      </c>
      <c r="W10" s="3" t="s">
        <v>548</v>
      </c>
      <c r="X10" s="3" t="s">
        <v>505</v>
      </c>
      <c r="Y10" s="3" t="s">
        <v>477</v>
      </c>
      <c r="Z10" s="3" t="s">
        <v>507</v>
      </c>
      <c r="AA10" s="3" t="s">
        <v>508</v>
      </c>
      <c r="AB10" s="3" t="s">
        <v>549</v>
      </c>
      <c r="AC10" s="3" t="s">
        <v>509</v>
      </c>
      <c r="AD10" s="3" t="s">
        <v>510</v>
      </c>
      <c r="AE10" s="3" t="s">
        <v>511</v>
      </c>
      <c r="AF10" s="3" t="s">
        <v>550</v>
      </c>
      <c r="AG10" s="3" t="s">
        <v>512</v>
      </c>
      <c r="AH10" s="3" t="s">
        <v>513</v>
      </c>
      <c r="AI10" s="3" t="s">
        <v>477</v>
      </c>
      <c r="AJ10" s="3" t="s">
        <v>515</v>
      </c>
      <c r="AK10" s="3" t="s">
        <v>522</v>
      </c>
      <c r="AL10" s="3" t="s">
        <v>493</v>
      </c>
      <c r="AM10" s="3" t="s">
        <v>500</v>
      </c>
      <c r="AN10" s="3" t="s">
        <v>525</v>
      </c>
      <c r="AO10" s="3" t="s">
        <v>526</v>
      </c>
      <c r="AP10" s="3" t="s">
        <v>477</v>
      </c>
      <c r="AQ10" s="3" t="s">
        <v>528</v>
      </c>
      <c r="AR10" s="3" t="s">
        <v>489</v>
      </c>
      <c r="AS10" s="3" t="s">
        <v>534</v>
      </c>
      <c r="AT10" s="3" t="s">
        <v>535</v>
      </c>
    </row>
    <row r="11" spans="1:46" s="3" customFormat="1" x14ac:dyDescent="0.2">
      <c r="A11" s="16" t="s">
        <v>38</v>
      </c>
      <c r="B11" s="3" t="s">
        <v>479</v>
      </c>
      <c r="C11" s="3" t="s">
        <v>480</v>
      </c>
      <c r="D11" s="3" t="s">
        <v>480</v>
      </c>
      <c r="E11" s="3" t="s">
        <v>480</v>
      </c>
      <c r="F11" s="3" t="s">
        <v>480</v>
      </c>
      <c r="G11" s="3" t="s">
        <v>480</v>
      </c>
      <c r="H11" s="3" t="s">
        <v>480</v>
      </c>
      <c r="I11" s="3" t="s">
        <v>480</v>
      </c>
      <c r="J11" s="3" t="s">
        <v>480</v>
      </c>
      <c r="K11" s="3" t="s">
        <v>480</v>
      </c>
      <c r="L11" s="3" t="s">
        <v>480</v>
      </c>
      <c r="M11" s="3" t="s">
        <v>480</v>
      </c>
      <c r="N11" s="3" t="s">
        <v>479</v>
      </c>
      <c r="O11" s="3" t="s">
        <v>480</v>
      </c>
      <c r="P11" s="3" t="s">
        <v>494</v>
      </c>
      <c r="Q11" s="3" t="s">
        <v>479</v>
      </c>
      <c r="R11" s="3" t="s">
        <v>480</v>
      </c>
      <c r="S11" s="3" t="s">
        <v>480</v>
      </c>
      <c r="T11" s="3" t="s">
        <v>479</v>
      </c>
      <c r="U11" s="3" t="s">
        <v>480</v>
      </c>
      <c r="V11" s="3" t="s">
        <v>480</v>
      </c>
      <c r="W11" s="3" t="s">
        <v>480</v>
      </c>
      <c r="X11" s="3" t="s">
        <v>480</v>
      </c>
      <c r="Y11" s="3" t="s">
        <v>479</v>
      </c>
      <c r="Z11" s="3" t="s">
        <v>480</v>
      </c>
      <c r="AA11" s="3" t="s">
        <v>480</v>
      </c>
      <c r="AB11" s="3" t="s">
        <v>480</v>
      </c>
      <c r="AC11" s="3" t="s">
        <v>480</v>
      </c>
      <c r="AD11" s="3" t="s">
        <v>480</v>
      </c>
      <c r="AE11" s="3" t="s">
        <v>480</v>
      </c>
      <c r="AF11" s="3" t="s">
        <v>480</v>
      </c>
      <c r="AG11" s="3" t="s">
        <v>480</v>
      </c>
      <c r="AH11" s="3" t="s">
        <v>480</v>
      </c>
      <c r="AI11" s="3" t="s">
        <v>479</v>
      </c>
      <c r="AJ11" s="3" t="s">
        <v>516</v>
      </c>
      <c r="AK11" s="3" t="s">
        <v>479</v>
      </c>
      <c r="AL11" s="3" t="s">
        <v>494</v>
      </c>
      <c r="AM11" s="3" t="s">
        <v>479</v>
      </c>
      <c r="AN11" s="3" t="s">
        <v>480</v>
      </c>
      <c r="AO11" s="3" t="s">
        <v>479</v>
      </c>
      <c r="AP11" s="3" t="s">
        <v>479</v>
      </c>
      <c r="AQ11" s="3" t="s">
        <v>480</v>
      </c>
      <c r="AR11" s="3" t="s">
        <v>529</v>
      </c>
      <c r="AS11" s="3" t="s">
        <v>480</v>
      </c>
      <c r="AT11" s="3" t="s">
        <v>536</v>
      </c>
    </row>
    <row r="12" spans="1:46" s="3" customFormat="1" x14ac:dyDescent="0.2">
      <c r="A12" s="17"/>
      <c r="C12" s="3" t="s">
        <v>481</v>
      </c>
      <c r="D12" s="3" t="s">
        <v>481</v>
      </c>
      <c r="E12" s="3" t="s">
        <v>481</v>
      </c>
      <c r="F12" s="3" t="s">
        <v>481</v>
      </c>
      <c r="G12" s="3" t="s">
        <v>481</v>
      </c>
      <c r="H12" s="3" t="s">
        <v>481</v>
      </c>
      <c r="I12" s="3" t="s">
        <v>481</v>
      </c>
      <c r="J12" s="3" t="s">
        <v>481</v>
      </c>
      <c r="K12" s="3" t="s">
        <v>481</v>
      </c>
      <c r="L12" s="3" t="s">
        <v>481</v>
      </c>
      <c r="M12" s="3" t="s">
        <v>481</v>
      </c>
      <c r="O12" s="3" t="s">
        <v>481</v>
      </c>
      <c r="P12" s="3" t="s">
        <v>495</v>
      </c>
      <c r="R12" s="3" t="s">
        <v>481</v>
      </c>
      <c r="S12" s="3" t="s">
        <v>481</v>
      </c>
      <c r="U12" s="3" t="s">
        <v>481</v>
      </c>
      <c r="V12" s="3" t="s">
        <v>481</v>
      </c>
      <c r="W12" s="3" t="s">
        <v>481</v>
      </c>
      <c r="X12" s="3" t="s">
        <v>481</v>
      </c>
      <c r="Z12" s="3" t="s">
        <v>481</v>
      </c>
      <c r="AA12" s="3" t="s">
        <v>481</v>
      </c>
      <c r="AB12" s="3" t="s">
        <v>481</v>
      </c>
      <c r="AC12" s="3" t="s">
        <v>481</v>
      </c>
      <c r="AD12" s="3" t="s">
        <v>481</v>
      </c>
      <c r="AE12" s="3" t="s">
        <v>481</v>
      </c>
      <c r="AF12" s="3" t="s">
        <v>481</v>
      </c>
      <c r="AG12" s="3" t="s">
        <v>481</v>
      </c>
      <c r="AH12" s="3" t="s">
        <v>481</v>
      </c>
      <c r="AJ12" s="3" t="s">
        <v>517</v>
      </c>
      <c r="AL12" s="3" t="s">
        <v>523</v>
      </c>
      <c r="AN12" s="3" t="s">
        <v>481</v>
      </c>
      <c r="AQ12" s="3" t="s">
        <v>481</v>
      </c>
      <c r="AR12" s="3" t="s">
        <v>530</v>
      </c>
      <c r="AS12" s="3" t="s">
        <v>481</v>
      </c>
      <c r="AT12" s="3" t="s">
        <v>537</v>
      </c>
    </row>
    <row r="13" spans="1:46" s="3" customFormat="1" x14ac:dyDescent="0.2">
      <c r="A13" s="17"/>
      <c r="P13" s="3" t="s">
        <v>496</v>
      </c>
      <c r="AJ13" s="3" t="s">
        <v>518</v>
      </c>
      <c r="AL13" s="3" t="s">
        <v>524</v>
      </c>
      <c r="AR13" s="3" t="s">
        <v>531</v>
      </c>
      <c r="AT13" s="3" t="s">
        <v>538</v>
      </c>
    </row>
    <row r="14" spans="1:46" s="3" customFormat="1" x14ac:dyDescent="0.2">
      <c r="A14" s="17"/>
      <c r="P14" s="3" t="s">
        <v>497</v>
      </c>
      <c r="AJ14" s="3" t="s">
        <v>519</v>
      </c>
      <c r="AL14" s="3" t="s">
        <v>496</v>
      </c>
      <c r="AR14" s="3" t="s">
        <v>532</v>
      </c>
    </row>
    <row r="15" spans="1:46" s="3" customFormat="1" x14ac:dyDescent="0.2">
      <c r="A15" s="17"/>
      <c r="P15" s="3" t="s">
        <v>498</v>
      </c>
      <c r="AJ15" s="3" t="s">
        <v>520</v>
      </c>
      <c r="AL15" s="3" t="s">
        <v>497</v>
      </c>
      <c r="AR15" s="3" t="s">
        <v>533</v>
      </c>
    </row>
    <row r="16" spans="1:46" s="3" customFormat="1" x14ac:dyDescent="0.2">
      <c r="A16" s="17"/>
      <c r="P16" s="3" t="s">
        <v>499</v>
      </c>
      <c r="AJ16" s="3" t="s">
        <v>521</v>
      </c>
      <c r="AL16" s="3" t="s">
        <v>498</v>
      </c>
    </row>
    <row r="17" spans="1:38" s="3" customFormat="1" x14ac:dyDescent="0.2">
      <c r="A17" s="17"/>
      <c r="AL17" s="3" t="s">
        <v>499</v>
      </c>
    </row>
    <row r="18" spans="1:38" s="3" customFormat="1" x14ac:dyDescent="0.2">
      <c r="A18" s="17"/>
    </row>
    <row r="19" spans="1:38" s="3" customFormat="1" x14ac:dyDescent="0.2">
      <c r="A19" s="17"/>
    </row>
    <row r="20" spans="1:38" s="3" customFormat="1" x14ac:dyDescent="0.2">
      <c r="A20" s="17"/>
    </row>
    <row r="21" spans="1:38" s="3" customFormat="1" x14ac:dyDescent="0.2">
      <c r="A21" s="17"/>
    </row>
    <row r="22" spans="1:38" s="3" customFormat="1" x14ac:dyDescent="0.2">
      <c r="A22" s="17"/>
    </row>
    <row r="23" spans="1:38" s="3" customFormat="1" x14ac:dyDescent="0.2">
      <c r="A23" s="17"/>
    </row>
    <row r="24" spans="1:38" s="3" customFormat="1" x14ac:dyDescent="0.2">
      <c r="A24" s="17"/>
    </row>
    <row r="25" spans="1:38" s="3" customFormat="1" x14ac:dyDescent="0.2">
      <c r="A25" s="17"/>
    </row>
    <row r="26" spans="1:38" s="3" customFormat="1" x14ac:dyDescent="0.2">
      <c r="A26" s="17"/>
    </row>
    <row r="27" spans="1:38" s="3" customFormat="1" x14ac:dyDescent="0.2">
      <c r="A27" s="17"/>
    </row>
    <row r="28" spans="1:38" s="3" customFormat="1" x14ac:dyDescent="0.2">
      <c r="A28" s="17"/>
    </row>
    <row r="29" spans="1:38" s="3" customFormat="1" x14ac:dyDescent="0.2">
      <c r="A29" s="17"/>
    </row>
    <row r="30" spans="1:38" s="3" customFormat="1" x14ac:dyDescent="0.2">
      <c r="A30" s="17"/>
    </row>
    <row r="31" spans="1:38" s="3" customFormat="1" x14ac:dyDescent="0.2">
      <c r="A31" s="17"/>
    </row>
    <row r="32" spans="1:38"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gOQ2I5JVSo8jbT/W2eVhoPlOvRWu5HRET6gKkgotC87G+heEdPSgFJaquQQ3z+nR/dtNS4PkDrM+h4dUXD0dPw==" saltValue="2OVVgdqFJ5VmRdlkuw0nX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78</v>
      </c>
      <c r="B1" s="15"/>
      <c r="C1" s="15"/>
    </row>
    <row r="3" spans="1:43" ht="13.5" x14ac:dyDescent="0.2">
      <c r="D3" s="24" t="s">
        <v>10</v>
      </c>
      <c r="N3" s="24" t="s">
        <v>92</v>
      </c>
      <c r="Z3" s="24" t="s">
        <v>93</v>
      </c>
      <c r="AL3" s="24" t="s">
        <v>34</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16</v>
      </c>
      <c r="O8" s="26" t="s">
        <v>74</v>
      </c>
      <c r="P8" s="26" t="s">
        <v>12</v>
      </c>
      <c r="Q8" s="26" t="s">
        <v>45</v>
      </c>
      <c r="R8" s="26" t="s">
        <v>129</v>
      </c>
      <c r="S8" s="26" t="s">
        <v>14</v>
      </c>
      <c r="T8" s="26" t="s">
        <v>15</v>
      </c>
      <c r="U8" s="26" t="s">
        <v>46</v>
      </c>
      <c r="V8" s="26" t="s">
        <v>75</v>
      </c>
      <c r="W8" s="26" t="s">
        <v>47</v>
      </c>
      <c r="X8" s="27" t="s">
        <v>84</v>
      </c>
      <c r="Z8" s="25" t="s">
        <v>16</v>
      </c>
      <c r="AA8" s="26" t="s">
        <v>74</v>
      </c>
      <c r="AB8" s="26" t="s">
        <v>12</v>
      </c>
      <c r="AC8" s="26" t="s">
        <v>54</v>
      </c>
      <c r="AD8" s="26" t="s">
        <v>55</v>
      </c>
      <c r="AE8" s="26" t="s">
        <v>56</v>
      </c>
      <c r="AF8" s="26" t="s">
        <v>57</v>
      </c>
      <c r="AG8" s="26" t="s">
        <v>119</v>
      </c>
      <c r="AH8" s="26" t="s">
        <v>58</v>
      </c>
      <c r="AI8" s="26" t="s">
        <v>59</v>
      </c>
      <c r="AJ8" s="27" t="s">
        <v>60</v>
      </c>
      <c r="AL8" s="25" t="s">
        <v>16</v>
      </c>
      <c r="AM8" s="26" t="s">
        <v>74</v>
      </c>
      <c r="AN8" s="26" t="s">
        <v>12</v>
      </c>
      <c r="AO8" s="26" t="s">
        <v>17</v>
      </c>
      <c r="AP8" s="26" t="s">
        <v>76</v>
      </c>
      <c r="AQ8" s="27" t="s">
        <v>77</v>
      </c>
    </row>
    <row r="9" spans="1:43" x14ac:dyDescent="0.2">
      <c r="D9" s="28"/>
      <c r="E9" s="29"/>
      <c r="F9" s="29"/>
      <c r="G9" s="29"/>
      <c r="H9" s="29"/>
      <c r="I9" s="29" t="s">
        <v>29</v>
      </c>
      <c r="J9" s="29" t="s">
        <v>31</v>
      </c>
      <c r="K9" s="29" t="s">
        <v>8</v>
      </c>
      <c r="L9" s="30"/>
      <c r="N9" s="28" t="s">
        <v>24</v>
      </c>
      <c r="O9" s="29"/>
      <c r="P9" s="29"/>
      <c r="Q9" s="29"/>
      <c r="R9" s="29"/>
      <c r="S9" s="29" t="s">
        <v>26</v>
      </c>
      <c r="T9" s="29" t="s">
        <v>24</v>
      </c>
      <c r="U9" s="29" t="s">
        <v>48</v>
      </c>
      <c r="V9" s="29"/>
      <c r="W9" s="29"/>
      <c r="X9" s="30"/>
      <c r="Z9" s="28" t="s">
        <v>24</v>
      </c>
      <c r="AA9" s="29"/>
      <c r="AB9" s="29"/>
      <c r="AC9" s="29"/>
      <c r="AD9" s="29" t="s">
        <v>61</v>
      </c>
      <c r="AE9" s="29" t="s">
        <v>63</v>
      </c>
      <c r="AF9" s="29" t="s">
        <v>61</v>
      </c>
      <c r="AG9" s="29" t="s">
        <v>69</v>
      </c>
      <c r="AH9" s="29" t="s">
        <v>61</v>
      </c>
      <c r="AI9" s="29" t="s">
        <v>69</v>
      </c>
      <c r="AJ9" s="30" t="s">
        <v>61</v>
      </c>
      <c r="AL9" s="28" t="s">
        <v>24</v>
      </c>
      <c r="AM9" s="29"/>
      <c r="AN9" s="29"/>
      <c r="AO9" s="29" t="s">
        <v>140</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62</v>
      </c>
      <c r="AE10" s="29" t="s">
        <v>64</v>
      </c>
      <c r="AF10" s="29" t="s">
        <v>62</v>
      </c>
      <c r="AG10" s="29" t="s">
        <v>70</v>
      </c>
      <c r="AH10" s="29" t="s">
        <v>62</v>
      </c>
      <c r="AI10" s="29" t="s">
        <v>70</v>
      </c>
      <c r="AJ10" s="30" t="s">
        <v>62</v>
      </c>
      <c r="AL10" s="28" t="s">
        <v>25</v>
      </c>
      <c r="AM10" s="29"/>
      <c r="AN10" s="29"/>
      <c r="AO10" s="29" t="s">
        <v>141</v>
      </c>
      <c r="AP10" s="29"/>
      <c r="AQ10" s="30"/>
    </row>
    <row r="11" spans="1:43" x14ac:dyDescent="0.2">
      <c r="D11" s="28"/>
      <c r="E11" s="29"/>
      <c r="F11" s="29"/>
      <c r="G11" s="29"/>
      <c r="H11" s="29"/>
      <c r="I11" s="29" t="s">
        <v>583</v>
      </c>
      <c r="J11" s="29" t="s">
        <v>50</v>
      </c>
      <c r="K11" s="29"/>
      <c r="L11" s="30"/>
      <c r="N11" s="28"/>
      <c r="O11" s="29"/>
      <c r="P11" s="29"/>
      <c r="Q11" s="29"/>
      <c r="R11" s="29"/>
      <c r="S11" s="29"/>
      <c r="T11" s="29"/>
      <c r="U11" s="29" t="s">
        <v>28</v>
      </c>
      <c r="V11" s="29"/>
      <c r="W11" s="29"/>
      <c r="X11" s="30"/>
      <c r="Z11" s="28"/>
      <c r="AA11" s="29"/>
      <c r="AB11" s="29"/>
      <c r="AC11" s="29"/>
      <c r="AD11" s="29"/>
      <c r="AE11" s="29" t="s">
        <v>65</v>
      </c>
      <c r="AF11" s="29"/>
      <c r="AG11" s="29" t="s">
        <v>71</v>
      </c>
      <c r="AH11" s="29"/>
      <c r="AI11" s="29" t="s">
        <v>72</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66</v>
      </c>
      <c r="AF12" s="29"/>
      <c r="AG12" s="29" t="s">
        <v>72</v>
      </c>
      <c r="AH12" s="29"/>
      <c r="AI12" s="29" t="s">
        <v>73</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67</v>
      </c>
      <c r="AF13" s="29"/>
      <c r="AG13" s="29" t="s">
        <v>73</v>
      </c>
      <c r="AH13" s="29"/>
      <c r="AI13" s="29" t="s">
        <v>67</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68</v>
      </c>
      <c r="AF14" s="29"/>
      <c r="AG14" s="29" t="s">
        <v>67</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49</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53</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52</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Aetnxt9wUFIUJYeEmG+VU2kFWfxaTNfGCSOQOY8ei8r44c7waEPWE6SYoDg3UUKs2wmfvwgidVpwt5V4wPe6qw==" saltValue="yXt3JSGaXBsrTsxuNTbrA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7" t="s">
        <v>88</v>
      </c>
      <c r="B1" s="57"/>
      <c r="C1" s="57"/>
      <c r="D1" s="57"/>
      <c r="E1" s="57"/>
      <c r="F1" s="57"/>
      <c r="G1" s="57"/>
      <c r="H1" s="57"/>
      <c r="I1" s="57"/>
      <c r="J1" s="57"/>
      <c r="K1" s="57"/>
      <c r="L1" s="57"/>
      <c r="M1" s="57"/>
    </row>
    <row r="2" spans="1:13" ht="14.25" x14ac:dyDescent="0.2">
      <c r="A2" s="57" t="s">
        <v>89</v>
      </c>
      <c r="B2" s="57"/>
      <c r="C2" s="57"/>
      <c r="D2" s="57"/>
      <c r="E2" s="57"/>
      <c r="F2" s="57"/>
      <c r="G2" s="57"/>
      <c r="H2" s="57"/>
      <c r="I2" s="57"/>
      <c r="J2" s="57"/>
      <c r="K2" s="57"/>
      <c r="L2" s="57"/>
      <c r="M2" s="57"/>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44</v>
      </c>
      <c r="B15" s="56"/>
      <c r="C15" s="56"/>
      <c r="D15" s="56"/>
      <c r="E15" s="56"/>
      <c r="F15" s="56"/>
      <c r="G15" s="56"/>
      <c r="H15" s="56"/>
      <c r="I15" s="56"/>
      <c r="J15" s="56"/>
      <c r="K15" s="56"/>
      <c r="L15" s="56"/>
      <c r="M15" s="56"/>
    </row>
  </sheetData>
  <sheetProtection algorithmName="SHA-512" hashValue="mUIAllvsY713h23uCKK0XCvJaCbrLIu2aSB9B3HOT0ePWKN5Qj+/P/7/L3KLGe0hXOfJpWjjl3exOfDWYtPYxA==" saltValue="WfHGIoFJvjQpVPMB8lCtWw==" spinCount="100000" sheet="1" objects="1" scenarios="1" formatRows="0" insertRows="0" deleteRows="0"/>
  <mergeCells count="3">
    <mergeCell ref="A15:M15"/>
    <mergeCell ref="A1:M1"/>
    <mergeCell ref="A2:M2"/>
  </mergeCells>
  <phoneticPr fontId="1" type="noConversion"/>
  <conditionalFormatting sqref="A5:A14">
    <cfRule type="expression" dxfId="38"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Roman,bold"&amp;11Transfer System Attributes_x000D_Form OP-UA55_x000D_Federal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737A6-BF2F-46DA-8BF3-F012BB6B801A}">
  <sheetPr codeName="Sheet2"/>
  <dimension ref="A1:B28"/>
  <sheetViews>
    <sheetView showGridLines="0"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474</v>
      </c>
    </row>
    <row r="2" spans="1:2" x14ac:dyDescent="0.2">
      <c r="A2" s="36" t="s">
        <v>0</v>
      </c>
    </row>
    <row r="3" spans="1:2" x14ac:dyDescent="0.2">
      <c r="A3" s="36" t="s">
        <v>39</v>
      </c>
    </row>
    <row r="4" spans="1:2" ht="20.100000000000001" customHeight="1" x14ac:dyDescent="0.2">
      <c r="A4" s="38"/>
    </row>
    <row r="5" spans="1:2" ht="18" customHeight="1" x14ac:dyDescent="0.2">
      <c r="A5" s="39" t="s">
        <v>475</v>
      </c>
    </row>
    <row r="6" spans="1:2" ht="365.1" customHeight="1" x14ac:dyDescent="0.2">
      <c r="A6" s="40" t="s">
        <v>567</v>
      </c>
    </row>
    <row r="7" spans="1:2" ht="18" customHeight="1" x14ac:dyDescent="0.2">
      <c r="A7" s="39" t="s">
        <v>102</v>
      </c>
    </row>
    <row r="8" spans="1:2" s="43" customFormat="1" ht="15" customHeight="1" x14ac:dyDescent="0.2">
      <c r="A8" s="41" t="s">
        <v>10</v>
      </c>
      <c r="B8" s="42"/>
    </row>
    <row r="9" spans="1:2" ht="117.95" customHeight="1" x14ac:dyDescent="0.2">
      <c r="A9" s="44" t="s">
        <v>568</v>
      </c>
    </row>
    <row r="10" spans="1:2" ht="15" customHeight="1" x14ac:dyDescent="0.2">
      <c r="A10" s="45" t="s">
        <v>11</v>
      </c>
    </row>
    <row r="11" spans="1:2" ht="210" customHeight="1" x14ac:dyDescent="0.2">
      <c r="A11" s="44" t="s">
        <v>569</v>
      </c>
    </row>
    <row r="12" spans="1:2" ht="15" customHeight="1" x14ac:dyDescent="0.2">
      <c r="A12" s="45" t="s">
        <v>92</v>
      </c>
    </row>
    <row r="13" spans="1:2" ht="57.95" customHeight="1" x14ac:dyDescent="0.2">
      <c r="A13" s="44" t="s">
        <v>570</v>
      </c>
    </row>
    <row r="14" spans="1:2" ht="15" customHeight="1" x14ac:dyDescent="0.2">
      <c r="A14" s="45" t="s">
        <v>34</v>
      </c>
    </row>
    <row r="15" spans="1:2" ht="110.1" customHeight="1" x14ac:dyDescent="0.2">
      <c r="A15" s="44" t="s">
        <v>571</v>
      </c>
    </row>
    <row r="16" spans="1:2" ht="15" customHeight="1" x14ac:dyDescent="0.2">
      <c r="A16" s="46" t="s">
        <v>572</v>
      </c>
    </row>
    <row r="17" spans="1:1" ht="204.95" customHeight="1" x14ac:dyDescent="0.2">
      <c r="A17" s="44" t="s">
        <v>573</v>
      </c>
    </row>
    <row r="18" spans="1:1" s="48" customFormat="1" ht="18" customHeight="1" x14ac:dyDescent="0.2">
      <c r="A18" s="47" t="s">
        <v>574</v>
      </c>
    </row>
    <row r="19" spans="1:1" ht="18" customHeight="1" x14ac:dyDescent="0.2">
      <c r="A19" s="44" t="s">
        <v>575</v>
      </c>
    </row>
    <row r="20" spans="1:1" s="50" customFormat="1" ht="18" customHeight="1" x14ac:dyDescent="0.2">
      <c r="A20" s="49" t="s">
        <v>576</v>
      </c>
    </row>
    <row r="21" spans="1:1" ht="18" customHeight="1" x14ac:dyDescent="0.2">
      <c r="A21" s="51" t="s">
        <v>83</v>
      </c>
    </row>
    <row r="22" spans="1:1" ht="18" customHeight="1" x14ac:dyDescent="0.2">
      <c r="A22" s="52" t="s">
        <v>577</v>
      </c>
    </row>
    <row r="23" spans="1:1" s="50" customFormat="1" ht="18" customHeight="1" x14ac:dyDescent="0.2">
      <c r="A23" s="53" t="s">
        <v>578</v>
      </c>
    </row>
    <row r="24" spans="1:1" ht="18" customHeight="1" x14ac:dyDescent="0.2">
      <c r="A24" s="54" t="s">
        <v>579</v>
      </c>
    </row>
    <row r="25" spans="1:1" s="50" customFormat="1" ht="18" customHeight="1" x14ac:dyDescent="0.2">
      <c r="A25" s="53" t="s">
        <v>580</v>
      </c>
    </row>
    <row r="26" spans="1:1" ht="18" customHeight="1" x14ac:dyDescent="0.2">
      <c r="A26" s="54" t="s">
        <v>581</v>
      </c>
    </row>
    <row r="27" spans="1:1" s="50" customFormat="1" ht="18" customHeight="1" x14ac:dyDescent="0.2">
      <c r="A27" s="49" t="s">
        <v>582</v>
      </c>
    </row>
    <row r="28" spans="1:1" x14ac:dyDescent="0.2"/>
  </sheetData>
  <sheetProtection algorithmName="SHA-512" hashValue="rUOPKu4TRNSahG9yr6qRifuWedMSxWSuI4RNFlAP8IicUnxnZ6XvzoCIDApt7O5WGCwCiUt2XmKOpu8H34w2gw==" saltValue="4QuCU4x6UyDP+eXd8K+CXg==" spinCount="100000" sheet="1" objects="1" scenarios="1" formatRows="0" insertRows="0" deleteRows="0"/>
  <hyperlinks>
    <hyperlink ref="A20" r:id="rId1" xr:uid="{C750E5B4-E847-4B10-8955-3C212F66DF22}"/>
    <hyperlink ref="A8" location="'General Information'!A1" display="General Information" xr:uid="{AA56E41B-9BE2-4CED-A17C-096966EB862D}"/>
    <hyperlink ref="A10" location="'Table of Contents'!A1" display="Table of Contents" xr:uid="{7898E4B6-3BCF-46F3-9087-BDA6D36F429D}"/>
    <hyperlink ref="A14" location="'OP-REQ2'!A1" display="OP-REQ2" xr:uid="{5E86B560-990F-43D1-BA9C-B66B58B36589}"/>
    <hyperlink ref="A12" location="'OP-SUM Table 1'!A1" display="OP-SUM Table 1" xr:uid="{2E94C3EA-3003-48F1-9CAE-9C61AB7D0E6B}"/>
    <hyperlink ref="A16" location="'Page 1'!A1" display="Pages begin with Page 1:" xr:uid="{60C7BF24-E28C-4E7D-9791-4A8B21E8B1EF}"/>
    <hyperlink ref="A18" r:id="rId2" xr:uid="{B9B67AA2-3AC9-4275-9554-DA1BB55ACCE5}"/>
    <hyperlink ref="A27" r:id="rId3" xr:uid="{222CADAE-F915-4A2C-A98B-4FA3C6AAC89E}"/>
    <hyperlink ref="A25" r:id="rId4" xr:uid="{B1D8798A-60F6-4DAF-8432-8FBD27651AC0}"/>
    <hyperlink ref="A23" r:id="rId5" xr:uid="{233A106E-32EB-4620-A44E-AE4013B54FA5}"/>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478</v>
      </c>
      <c r="B1" s="58"/>
    </row>
    <row r="2" spans="1:2" ht="14.25" x14ac:dyDescent="0.2">
      <c r="A2" s="58" t="s">
        <v>544</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80</v>
      </c>
      <c r="B19" s="12" t="s">
        <v>584</v>
      </c>
    </row>
    <row r="20" spans="1:2" ht="18" customHeight="1" x14ac:dyDescent="0.2">
      <c r="A20" s="2" t="s">
        <v>79</v>
      </c>
      <c r="B20" s="13" t="s">
        <v>562</v>
      </c>
    </row>
    <row r="21" spans="1:2" ht="18" customHeight="1" x14ac:dyDescent="0.2">
      <c r="A21" s="2" t="s">
        <v>90</v>
      </c>
      <c r="B21" s="13" t="s">
        <v>563</v>
      </c>
    </row>
    <row r="22" spans="1:2" ht="18" customHeight="1" x14ac:dyDescent="0.2">
      <c r="A22" s="2" t="s">
        <v>91</v>
      </c>
      <c r="B22" s="13" t="s">
        <v>585</v>
      </c>
    </row>
    <row r="23" spans="1:2" ht="35.1" customHeight="1" x14ac:dyDescent="0.2">
      <c r="A23" s="2"/>
      <c r="B23" s="13" t="s">
        <v>81</v>
      </c>
    </row>
    <row r="24" spans="1:2" ht="15" customHeight="1" x14ac:dyDescent="0.2"/>
  </sheetData>
  <sheetProtection algorithmName="SHA-512" hashValue="PZ9ieFnsTjOnUwTFkYSlO3lcFIAwkzvIZcvKzrrVaaOg+asnh5y2aLRt/+1hczbm78whl3G8FY0ZsHWrx9Z7Bw==" saltValue="9qrKGD1W3O446svuHYP0tw==" spinCount="100000" sheet="1" objects="1" scenarios="1" formatRows="0" insertRows="0" deleteRows="0"/>
  <mergeCells count="6">
    <mergeCell ref="A1:B1"/>
    <mergeCell ref="A2:B2"/>
    <mergeCell ref="A3:B3"/>
    <mergeCell ref="A6:B6"/>
    <mergeCell ref="A4:B4"/>
    <mergeCell ref="A5:B5"/>
  </mergeCells>
  <conditionalFormatting sqref="B13">
    <cfRule type="expression" dxfId="37" priority="1">
      <formula>LEN($B$13)&gt;70</formula>
    </cfRule>
  </conditionalFormatting>
  <conditionalFormatting sqref="B14">
    <cfRule type="expression" dxfId="36" priority="2">
      <formula>AND($B$14&lt;&gt;"",COUNTIF(rg1_Pmt_Type,$B$14)=0)</formula>
    </cfRule>
  </conditionalFormatting>
  <conditionalFormatting sqref="B15">
    <cfRule type="expression" dxfId="35" priority="3">
      <formula>AND($B$15&lt;&gt;"",COUNTIF(rg1_Proj_Type,$B$15)=0)</formula>
    </cfRule>
  </conditionalFormatting>
  <conditionalFormatting sqref="B16">
    <cfRule type="expression" dxfId="34"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1"/>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92</v>
      </c>
      <c r="D4" s="11" t="str">
        <f ca="1">IF(COUNTA(INDIRECT("'" &amp; TOC[[#This Row],[Page]] &amp; "'!$A$4:$C$8"))&gt;3,"Yes","")</f>
        <v/>
      </c>
    </row>
    <row r="5" spans="1:4" ht="17.100000000000001" customHeight="1" x14ac:dyDescent="0.2">
      <c r="A5" s="10" t="s">
        <v>43</v>
      </c>
      <c r="B5" s="10" t="s">
        <v>43</v>
      </c>
      <c r="C5" s="8" t="s">
        <v>34</v>
      </c>
      <c r="D5" s="11" t="str">
        <f ca="1">IF(COUNTA(INDIRECT("'" &amp; TOC[[#This Row],[Page]] &amp; "'!$A$4:$C$8"))&gt;3,"Yes","")</f>
        <v/>
      </c>
    </row>
    <row r="6" spans="1:4" ht="42.95" customHeight="1" x14ac:dyDescent="0.2">
      <c r="A6" s="10" t="s">
        <v>41</v>
      </c>
      <c r="B6" s="10" t="s">
        <v>553</v>
      </c>
      <c r="C6" s="8" t="s">
        <v>539</v>
      </c>
      <c r="D6" s="11" t="str">
        <f ca="1">IF(COUNTA(INDIRECT("'" &amp; TOC[[#This Row],[Page]] &amp; "'!$A$4:$C$8"))&gt;3,"Yes","")</f>
        <v/>
      </c>
    </row>
    <row r="7" spans="1:4" ht="42.95" customHeight="1" x14ac:dyDescent="0.2">
      <c r="A7" s="10" t="s">
        <v>491</v>
      </c>
      <c r="B7" s="10" t="s">
        <v>553</v>
      </c>
      <c r="C7" s="8" t="s">
        <v>540</v>
      </c>
      <c r="D7" s="11" t="str">
        <f ca="1">IF(COUNTA(INDIRECT("'" &amp; TOC[[#This Row],[Page]] &amp; "'!$A$4:$C$8"))&gt;3,"Yes","")</f>
        <v/>
      </c>
    </row>
    <row r="8" spans="1:4" ht="42.95" customHeight="1" x14ac:dyDescent="0.2">
      <c r="A8" s="10" t="s">
        <v>506</v>
      </c>
      <c r="B8" s="10" t="s">
        <v>557</v>
      </c>
      <c r="C8" s="8" t="s">
        <v>541</v>
      </c>
      <c r="D8" s="11" t="str">
        <f ca="1">IF(COUNTA(INDIRECT("'" &amp; TOC[[#This Row],[Page]] &amp; "'!$A$4:$C$8"))&gt;3,"Yes","")</f>
        <v/>
      </c>
    </row>
    <row r="9" spans="1:4" ht="30" customHeight="1" x14ac:dyDescent="0.2">
      <c r="A9" s="10" t="s">
        <v>514</v>
      </c>
      <c r="B9" s="10" t="s">
        <v>560</v>
      </c>
      <c r="C9" s="8" t="s">
        <v>542</v>
      </c>
      <c r="D9" s="11" t="str">
        <f ca="1">IF(COUNTA(INDIRECT("'" &amp; TOC[[#This Row],[Page]] &amp; "'!$A$4:$C$8"))&gt;3,"Yes","")</f>
        <v/>
      </c>
    </row>
    <row r="10" spans="1:4" ht="30" customHeight="1" x14ac:dyDescent="0.2">
      <c r="A10" s="10" t="s">
        <v>527</v>
      </c>
      <c r="B10" s="10" t="s">
        <v>560</v>
      </c>
      <c r="C10" s="8" t="s">
        <v>543</v>
      </c>
      <c r="D10" s="11" t="str">
        <f ca="1">IF(COUNTA(INDIRECT("'" &amp; TOC[[#This Row],[Page]] &amp; "'!$A$4:$C$8"))&gt;3,"Yes","")</f>
        <v/>
      </c>
    </row>
    <row r="11" spans="1:4" x14ac:dyDescent="0.2"/>
  </sheetData>
  <sheetProtection algorithmName="SHA-512" hashValue="0jrZsX6JfLLSUedTKn2uZ3iJ842VZ3+9m4pnidPBJjzt9i0u5Z4/xPVv3CGdIDZxc0u95P2bW9YNX5LGuIEEkg==" saltValue="MkrCgSRtRTIwZkxxN883I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46675273-0DBF-4FCA-801C-602639DC8DDB}"/>
    <hyperlink ref="C7" location="'Page 2'!A1" display="Page 2" xr:uid="{37DC2223-0350-4A89-8253-36704F6C7284}"/>
    <hyperlink ref="C8" location="'Page 3'!A1" display="Page 3" xr:uid="{B92530BE-E80C-423D-B8DB-0ECA78213C8C}"/>
    <hyperlink ref="C9" location="'Page 4'!A1" display="Page 4" xr:uid="{2FE58641-DFA5-4CF8-A69A-E8C62C5E1A92}"/>
    <hyperlink ref="C10" location="'Page 5'!A1" display="Page 5" xr:uid="{28E62552-0D35-4742-8902-BA0DDA7EA960}"/>
  </hyperlinks>
  <pageMargins left="0.5" right="0.5" top="1.5" bottom="0.5" header="0.5" footer="0.5"/>
  <pageSetup orientation="portrait" r:id="rId1"/>
  <headerFooter>
    <oddHeader>&amp;C&amp;"Times New Roman,bold"&amp;11Transfer System Attributes_x000D_Form OP-UA55_x000D_Federal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85</v>
      </c>
      <c r="B1" s="57"/>
      <c r="C1" s="57"/>
      <c r="D1" s="57"/>
      <c r="E1" s="57"/>
      <c r="F1" s="57"/>
      <c r="G1" s="57"/>
      <c r="H1" s="57"/>
      <c r="I1" s="57"/>
      <c r="J1" s="57"/>
      <c r="K1" s="57"/>
    </row>
    <row r="2" spans="1:16" ht="14.25" x14ac:dyDescent="0.2">
      <c r="A2" s="57" t="s">
        <v>86</v>
      </c>
      <c r="B2" s="57"/>
      <c r="C2" s="57"/>
      <c r="D2" s="57"/>
      <c r="E2" s="57"/>
      <c r="F2" s="57"/>
      <c r="G2" s="57"/>
      <c r="H2" s="57"/>
      <c r="I2" s="57"/>
      <c r="J2" s="57"/>
      <c r="K2" s="57"/>
    </row>
    <row r="3" spans="1:16" x14ac:dyDescent="0.2">
      <c r="N3" s="14">
        <f>MAX(OP_SUM["Unit3"])</f>
        <v>0</v>
      </c>
      <c r="O3" s="14"/>
    </row>
    <row r="4" spans="1:16" ht="45" customHeight="1" x14ac:dyDescent="0.2">
      <c r="A4" s="9" t="s">
        <v>16</v>
      </c>
      <c r="B4" s="9" t="s">
        <v>74</v>
      </c>
      <c r="C4" s="9" t="s">
        <v>12</v>
      </c>
      <c r="D4" s="9" t="s">
        <v>45</v>
      </c>
      <c r="E4" s="9" t="s">
        <v>13</v>
      </c>
      <c r="F4" s="9" t="s">
        <v>14</v>
      </c>
      <c r="G4" s="9" t="s">
        <v>15</v>
      </c>
      <c r="H4" s="9" t="s">
        <v>46</v>
      </c>
      <c r="I4" s="9" t="s">
        <v>75</v>
      </c>
      <c r="J4" s="9" t="s">
        <v>47</v>
      </c>
      <c r="K4" s="9" t="s">
        <v>84</v>
      </c>
      <c r="L4" s="21" t="s">
        <v>115</v>
      </c>
      <c r="M4" s="21" t="s">
        <v>116</v>
      </c>
      <c r="N4" s="21" t="s">
        <v>117</v>
      </c>
      <c r="O4" s="21" t="s">
        <v>118</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44</v>
      </c>
      <c r="B20" s="56"/>
      <c r="C20" s="56"/>
      <c r="D20" s="56"/>
      <c r="E20" s="56"/>
      <c r="F20" s="56"/>
      <c r="G20" s="56"/>
      <c r="H20" s="56"/>
      <c r="I20" s="56"/>
      <c r="J20" s="56"/>
      <c r="K20" s="56"/>
    </row>
  </sheetData>
  <sheetProtection algorithmName="SHA-512" hashValue="HgtXmblCYdGxuf560DvK5YlNZJdQDD/WwC87CjRoL+iOdpanTJAwCTr2Aj7bkQ55T+c1VCUyLab0SbbAWaR7CQ==" saltValue="XI6EJzIODQN4nl/rNV0XnA==" spinCount="100000" sheet="1" objects="1" scenarios="1" formatRows="0" insertRows="0" deleteRows="0"/>
  <mergeCells count="3">
    <mergeCell ref="A20:K20"/>
    <mergeCell ref="A1:K1"/>
    <mergeCell ref="A2:K2"/>
  </mergeCells>
  <phoneticPr fontId="1" type="noConversion"/>
  <conditionalFormatting sqref="B5:B19">
    <cfRule type="expression" dxfId="32" priority="2">
      <formula>AND($B5&lt;&gt;"",ISNUMBER($B5)=FALSE)</formula>
    </cfRule>
  </conditionalFormatting>
  <conditionalFormatting sqref="C5:D19">
    <cfRule type="expression" dxfId="31" priority="3">
      <formula>LEN(C5)&gt;14</formula>
    </cfRule>
  </conditionalFormatting>
  <conditionalFormatting sqref="E5:E19">
    <cfRule type="expression" dxfId="30" priority="4">
      <formula>LEN($E5)&gt;50</formula>
    </cfRule>
  </conditionalFormatting>
  <conditionalFormatting sqref="I5:I19">
    <cfRule type="expression" dxfId="29" priority="5">
      <formula>LEN($I5)&gt;25</formula>
    </cfRule>
  </conditionalFormatting>
  <conditionalFormatting sqref="J5:J19">
    <cfRule type="expression" dxfId="28" priority="6">
      <formula>LEN($J5)&gt;8</formula>
    </cfRule>
  </conditionalFormatting>
  <conditionalFormatting sqref="K5:K19">
    <cfRule type="expression" dxfId="27"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Roman,bold"&amp;11Transfer System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87</v>
      </c>
      <c r="B1" s="57"/>
      <c r="C1" s="57"/>
      <c r="D1" s="57"/>
      <c r="E1" s="57"/>
      <c r="F1" s="57"/>
    </row>
    <row r="2" spans="1:7" ht="14.25" x14ac:dyDescent="0.2">
      <c r="A2" s="20"/>
    </row>
    <row r="4" spans="1:7" ht="45" customHeight="1" x14ac:dyDescent="0.2">
      <c r="A4" s="9" t="s">
        <v>16</v>
      </c>
      <c r="B4" s="9" t="s">
        <v>74</v>
      </c>
      <c r="C4" s="9" t="s">
        <v>12</v>
      </c>
      <c r="D4" s="9" t="s">
        <v>17</v>
      </c>
      <c r="E4" s="9" t="s">
        <v>76</v>
      </c>
      <c r="F4" s="9" t="s">
        <v>77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44</v>
      </c>
      <c r="B20" s="56"/>
      <c r="C20" s="56"/>
      <c r="D20" s="56"/>
      <c r="E20" s="56"/>
      <c r="F20" s="56"/>
    </row>
  </sheetData>
  <sheetProtection algorithmName="SHA-512" hashValue="q2Y6rDopFujsILizqErEv9ZQZw+xLf0OwwXGCG4urJqHPbVsJbfYcpeKSlLxTP7qkw2RTpQiYdyiXog8katl6A==" saltValue="xwZ0TYG+wNbJHvH58gi3RQ==" spinCount="100000" sheet="1" objects="1" scenarios="1" formatRows="0" insertRows="0" deleteRows="0"/>
  <mergeCells count="2">
    <mergeCell ref="A1:F1"/>
    <mergeCell ref="A20:F20"/>
  </mergeCells>
  <phoneticPr fontId="1" type="noConversion"/>
  <conditionalFormatting sqref="B5:B19">
    <cfRule type="expression" dxfId="25" priority="2">
      <formula>AND($B5&lt;&gt;"",ISNUMBER($B5)=FALSE)</formula>
    </cfRule>
  </conditionalFormatting>
  <conditionalFormatting sqref="C5:C19">
    <cfRule type="expression" dxfId="24" priority="4">
      <formula>AND($C5&lt;&gt;"",COUNTIF(OFFSET(UnitListStart,1,0,UnitListCount,1),$C5)=0)</formula>
    </cfRule>
  </conditionalFormatting>
  <conditionalFormatting sqref="D5:D19">
    <cfRule type="expression" dxfId="23" priority="5">
      <formula>LEN($D5)&gt;50</formula>
    </cfRule>
  </conditionalFormatting>
  <conditionalFormatting sqref="E5:E19">
    <cfRule type="expression" dxfId="21" priority="8">
      <formula>LEN($E5)&gt;36</formula>
    </cfRule>
  </conditionalFormatting>
  <conditionalFormatting sqref="F5:F19">
    <cfRule type="expression" dxfId="20"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Roman,bold"&amp;11Transfer System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8404-5CF8-44F4-991D-351EC688B54B}">
  <sheetPr codeName="Sheet1"/>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3" width="10.1640625" customWidth="1"/>
    <col min="4" max="4" width="9.5" customWidth="1"/>
    <col min="5" max="5" width="14" customWidth="1"/>
    <col min="6" max="6" width="12.5" customWidth="1"/>
    <col min="7" max="7" width="10.1640625" customWidth="1"/>
    <col min="8" max="8" width="9.6640625" customWidth="1"/>
    <col min="9" max="9" width="8.33203125" customWidth="1"/>
    <col min="10" max="10" width="11.33203125" customWidth="1"/>
    <col min="11" max="11" width="10.1640625" customWidth="1"/>
    <col min="12" max="12" width="7.6640625" customWidth="1"/>
    <col min="13" max="13" width="9.33203125" customWidth="1"/>
    <col min="14" max="14" width="5.83203125" customWidth="1"/>
    <col min="15" max="16384" width="9.33203125" hidden="1"/>
  </cols>
  <sheetData>
    <row r="1" spans="1:14" ht="14.25" x14ac:dyDescent="0.2">
      <c r="A1" s="57" t="s">
        <v>551</v>
      </c>
      <c r="B1" s="57"/>
      <c r="C1" s="57"/>
      <c r="D1" s="57"/>
      <c r="E1" s="57"/>
      <c r="F1" s="57"/>
      <c r="G1" s="57"/>
      <c r="H1" s="57"/>
      <c r="I1" s="57"/>
      <c r="J1" s="57"/>
      <c r="K1" s="57"/>
      <c r="L1" s="57"/>
      <c r="M1" s="57"/>
    </row>
    <row r="2" spans="1:14" ht="14.25" customHeight="1" x14ac:dyDescent="0.2">
      <c r="A2" s="57" t="s">
        <v>552</v>
      </c>
      <c r="B2" s="57"/>
      <c r="C2" s="57"/>
      <c r="D2" s="57"/>
      <c r="E2" s="57"/>
      <c r="F2" s="57"/>
      <c r="G2" s="57"/>
      <c r="H2" s="57"/>
      <c r="I2" s="57"/>
      <c r="J2" s="57"/>
      <c r="K2" s="57"/>
      <c r="L2" s="57"/>
      <c r="M2" s="57"/>
    </row>
    <row r="4" spans="1:14" ht="78.599999999999994" customHeight="1" x14ac:dyDescent="0.2">
      <c r="A4" s="9" t="s">
        <v>12</v>
      </c>
      <c r="B4" s="9" t="s">
        <v>477</v>
      </c>
      <c r="C4" s="9" t="s">
        <v>545</v>
      </c>
      <c r="D4" s="9" t="s">
        <v>546</v>
      </c>
      <c r="E4" s="9" t="s">
        <v>482</v>
      </c>
      <c r="F4" s="9" t="s">
        <v>483</v>
      </c>
      <c r="G4" s="9" t="s">
        <v>484</v>
      </c>
      <c r="H4" s="9" t="s">
        <v>485</v>
      </c>
      <c r="I4" s="9" t="s">
        <v>486</v>
      </c>
      <c r="J4" s="9" t="s">
        <v>487</v>
      </c>
      <c r="K4" s="9" t="s">
        <v>488</v>
      </c>
      <c r="L4" s="9" t="s">
        <v>489</v>
      </c>
      <c r="M4" s="9" t="s">
        <v>490</v>
      </c>
    </row>
    <row r="5" spans="1:14" s="22" customFormat="1" x14ac:dyDescent="0.2">
      <c r="A5" s="1"/>
      <c r="B5" s="1"/>
      <c r="C5" s="1"/>
      <c r="D5" s="1"/>
      <c r="E5" s="1"/>
      <c r="F5" s="1"/>
      <c r="G5" s="1"/>
      <c r="H5" s="1"/>
      <c r="I5" s="1"/>
      <c r="J5" s="1"/>
      <c r="K5" s="1"/>
      <c r="L5" s="1"/>
      <c r="M5" s="1"/>
      <c r="N5" s="35"/>
    </row>
    <row r="6" spans="1:14" s="22" customFormat="1" x14ac:dyDescent="0.2">
      <c r="A6" s="1"/>
      <c r="B6" s="1"/>
      <c r="C6" s="1"/>
      <c r="D6" s="1"/>
      <c r="E6" s="1"/>
      <c r="F6" s="1"/>
      <c r="G6" s="1"/>
      <c r="H6" s="1"/>
      <c r="I6" s="1"/>
      <c r="J6" s="1"/>
      <c r="K6" s="1"/>
      <c r="L6" s="1"/>
      <c r="M6" s="1"/>
      <c r="N6" s="35"/>
    </row>
    <row r="7" spans="1:14" s="22" customFormat="1" x14ac:dyDescent="0.2">
      <c r="A7" s="1"/>
      <c r="B7" s="1"/>
      <c r="C7" s="1"/>
      <c r="D7" s="1"/>
      <c r="E7" s="1"/>
      <c r="F7" s="1"/>
      <c r="G7" s="1"/>
      <c r="H7" s="1"/>
      <c r="I7" s="1"/>
      <c r="J7" s="1"/>
      <c r="K7" s="1"/>
      <c r="L7" s="1"/>
      <c r="M7" s="1"/>
      <c r="N7" s="35"/>
    </row>
    <row r="8" spans="1:14" s="22" customFormat="1" x14ac:dyDescent="0.2">
      <c r="A8" s="1"/>
      <c r="B8" s="1"/>
      <c r="C8" s="1"/>
      <c r="D8" s="1"/>
      <c r="E8" s="1"/>
      <c r="F8" s="1"/>
      <c r="G8" s="1"/>
      <c r="H8" s="1"/>
      <c r="I8" s="1"/>
      <c r="J8" s="1"/>
      <c r="K8" s="1"/>
      <c r="L8" s="1"/>
      <c r="M8" s="1"/>
      <c r="N8" s="35"/>
    </row>
    <row r="9" spans="1:14" s="22" customFormat="1" x14ac:dyDescent="0.2">
      <c r="A9" s="1"/>
      <c r="B9" s="1"/>
      <c r="C9" s="1"/>
      <c r="D9" s="1"/>
      <c r="E9" s="1"/>
      <c r="F9" s="1"/>
      <c r="G9" s="1"/>
      <c r="H9" s="1"/>
      <c r="I9" s="1"/>
      <c r="J9" s="1"/>
      <c r="K9" s="1"/>
      <c r="L9" s="1"/>
      <c r="M9" s="1"/>
      <c r="N9" s="35"/>
    </row>
    <row r="10" spans="1:14" s="22" customFormat="1" x14ac:dyDescent="0.2">
      <c r="A10" s="1"/>
      <c r="B10" s="1"/>
      <c r="C10" s="1"/>
      <c r="D10" s="1"/>
      <c r="E10" s="1"/>
      <c r="F10" s="1"/>
      <c r="G10" s="1"/>
      <c r="H10" s="1"/>
      <c r="I10" s="1"/>
      <c r="J10" s="1"/>
      <c r="K10" s="1"/>
      <c r="L10" s="1"/>
      <c r="M10" s="1"/>
      <c r="N10" s="35"/>
    </row>
    <row r="11" spans="1:14" s="22" customFormat="1" x14ac:dyDescent="0.2">
      <c r="A11" s="1"/>
      <c r="B11" s="1"/>
      <c r="C11" s="1"/>
      <c r="D11" s="1"/>
      <c r="E11" s="1"/>
      <c r="F11" s="1"/>
      <c r="G11" s="1"/>
      <c r="H11" s="1"/>
      <c r="I11" s="1"/>
      <c r="J11" s="1"/>
      <c r="K11" s="1"/>
      <c r="L11" s="1"/>
      <c r="M11" s="1"/>
      <c r="N11" s="35"/>
    </row>
    <row r="12" spans="1:14" s="22" customFormat="1" x14ac:dyDescent="0.2">
      <c r="A12" s="1"/>
      <c r="B12" s="1"/>
      <c r="C12" s="1"/>
      <c r="D12" s="1"/>
      <c r="E12" s="1"/>
      <c r="F12" s="1"/>
      <c r="G12" s="1"/>
      <c r="H12" s="1"/>
      <c r="I12" s="1"/>
      <c r="J12" s="1"/>
      <c r="K12" s="1"/>
      <c r="L12" s="1"/>
      <c r="M12" s="1"/>
      <c r="N12" s="35"/>
    </row>
    <row r="13" spans="1:14" s="22" customFormat="1" x14ac:dyDescent="0.2">
      <c r="A13" s="1"/>
      <c r="B13" s="1"/>
      <c r="C13" s="1"/>
      <c r="D13" s="1"/>
      <c r="E13" s="1"/>
      <c r="F13" s="1"/>
      <c r="G13" s="1"/>
      <c r="H13" s="1"/>
      <c r="I13" s="1"/>
      <c r="J13" s="1"/>
      <c r="K13" s="1"/>
      <c r="L13" s="1"/>
      <c r="M13" s="1"/>
      <c r="N13" s="35"/>
    </row>
    <row r="14" spans="1:14" s="22" customFormat="1" x14ac:dyDescent="0.2">
      <c r="A14" s="1"/>
      <c r="B14" s="1"/>
      <c r="C14" s="1"/>
      <c r="D14" s="1"/>
      <c r="E14" s="1"/>
      <c r="F14" s="1"/>
      <c r="G14" s="1"/>
      <c r="H14" s="1"/>
      <c r="I14" s="1"/>
      <c r="J14" s="1"/>
      <c r="K14" s="1"/>
      <c r="L14" s="1"/>
      <c r="M14" s="1"/>
      <c r="N14" s="35"/>
    </row>
    <row r="15" spans="1:14" x14ac:dyDescent="0.2">
      <c r="A15" s="56" t="s">
        <v>44</v>
      </c>
      <c r="B15" s="56"/>
      <c r="C15" s="56"/>
      <c r="D15" s="56"/>
      <c r="E15" s="56"/>
      <c r="F15" s="56"/>
      <c r="G15" s="56"/>
      <c r="H15" s="56"/>
      <c r="I15" s="56"/>
      <c r="J15" s="56"/>
      <c r="K15" s="56"/>
      <c r="L15" s="56"/>
      <c r="M15" s="56"/>
    </row>
  </sheetData>
  <sheetProtection algorithmName="SHA-512" hashValue="KfZEOCcAbv8LMF0wdAjkVWKTjUBHJTmzpMJWjTYAuGWOIVK+6H/naYPfsd6iIS5g5RLQoONke68sSGLYq/nVaA==" saltValue="tlc05yg35Au7UEIa5/xNmA==" spinCount="100000" sheet="1" objects="1" scenarios="1" formatRows="0" insertRows="0" deleteRows="0"/>
  <mergeCells count="3">
    <mergeCell ref="A15:M15"/>
    <mergeCell ref="A1:M1"/>
    <mergeCell ref="A2:M2"/>
  </mergeCells>
  <conditionalFormatting sqref="A5:A14">
    <cfRule type="expression" dxfId="19" priority="1">
      <formula>AND($A5&lt;&gt;"",COUNTIF(OFFSET(UnitListStart,1,0,UnitListCount,1),$A5)=0)</formula>
    </cfRule>
  </conditionalFormatting>
  <conditionalFormatting sqref="B5:B14">
    <cfRule type="expression" dxfId="18" priority="3">
      <formula>LEN(B5)&gt;15</formula>
    </cfRule>
  </conditionalFormatting>
  <dataValidations count="2">
    <dataValidation type="list" allowBlank="1" showErrorMessage="1" error="The selection is not valid" prompt="Select from the dropdown list" sqref="A5:A14" xr:uid="{3EB20A4A-C295-43C6-BF9E-F40FB80A51B1}">
      <formula1>OFFSET(UnitListStart,1,0,UnitListCount,1)</formula1>
    </dataValidation>
    <dataValidation type="textLength" operator="lessThanOrEqual" allowBlank="1" showErrorMessage="1" error="The response must be 15 characters or less" prompt="Enter the SOP Index No." sqref="B5:B14" xr:uid="{D96ABF18-F6ED-416E-93C8-C436E30A3BE2}">
      <formula1>15</formula1>
    </dataValidation>
  </dataValidations>
  <hyperlinks>
    <hyperlink ref="A15" location="'Table of Contents'!A1" display="Go to the Table of Contents" xr:uid="{72A5D5AB-BA29-48D5-AFE0-B72424793937}"/>
  </hyperlinks>
  <pageMargins left="0.5" right="0.5" top="1.35" bottom="0.5" header="0.5" footer="0.5"/>
  <pageSetup orientation="landscape" r:id="rId1"/>
  <headerFooter>
    <oddHeader>&amp;C&amp;"Times New Roman,bold"&amp;11Transfer System Attributes_x000D_Form OP-UA55_x000D_Federal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52ED91A5-9166-4448-88B6-600127806E34}">
            <xm:f>AND(C5&lt;&gt;"",COUNTIF(OFFSET(Picklist_UAcodes!C$10,1,0,Picklist_UAcodes!C$4,1),C5)=0)</xm:f>
            <x14:dxf>
              <font>
                <b/>
                <i val="0"/>
              </font>
              <fill>
                <patternFill>
                  <bgColor rgb="FFEBB8B7"/>
                </patternFill>
              </fill>
            </x14:dxf>
          </x14:cfRule>
          <xm:sqref>C5:M14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D8CBFC3-FA12-4F2E-B8F5-C18BEA47CD29}">
          <x14:formula1>
            <xm:f>OFFSET(Picklist_UAcodes!C$10,1,0,Picklist_UAcodes!C$4,1)</xm:f>
          </x14:formula1>
          <xm:sqref>C5:M14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1995-5ED4-4926-A7E1-31E847C6200F}">
  <sheetPr codeName="Sheet3"/>
  <dimension ref="A1:M15"/>
  <sheetViews>
    <sheetView showGridLines="0" zoomScaleNormal="100" workbookViewId="0">
      <selection sqref="A1:L1"/>
    </sheetView>
  </sheetViews>
  <sheetFormatPr defaultColWidth="0" defaultRowHeight="12.75" x14ac:dyDescent="0.2"/>
  <cols>
    <col min="1" max="1" width="15" customWidth="1"/>
    <col min="2" max="2" width="13" customWidth="1"/>
    <col min="3" max="3" width="11.1640625" customWidth="1"/>
    <col min="4" max="4" width="9.5" customWidth="1"/>
    <col min="5" max="5" width="11.1640625" customWidth="1"/>
    <col min="6" max="6" width="9.6640625" customWidth="1"/>
    <col min="7" max="7" width="11.6640625" customWidth="1"/>
    <col min="8" max="8" width="10" customWidth="1"/>
    <col min="9" max="9" width="9.5" customWidth="1"/>
    <col min="10" max="10" width="12.33203125" customWidth="1"/>
    <col min="11" max="11" width="16.83203125" customWidth="1"/>
    <col min="12" max="12" width="12.83203125" customWidth="1"/>
    <col min="13" max="13" width="5.83203125" customWidth="1"/>
    <col min="14" max="16384" width="9.33203125" hidden="1"/>
  </cols>
  <sheetData>
    <row r="1" spans="1:13" ht="14.25" x14ac:dyDescent="0.2">
      <c r="A1" s="57" t="s">
        <v>554</v>
      </c>
      <c r="B1" s="57"/>
      <c r="C1" s="57"/>
      <c r="D1" s="57"/>
      <c r="E1" s="57"/>
      <c r="F1" s="57"/>
      <c r="G1" s="57"/>
      <c r="H1" s="57"/>
      <c r="I1" s="57"/>
      <c r="J1" s="57"/>
      <c r="K1" s="57"/>
      <c r="L1" s="57"/>
    </row>
    <row r="2" spans="1:13" ht="14.25" customHeight="1" x14ac:dyDescent="0.2">
      <c r="A2" s="57" t="s">
        <v>552</v>
      </c>
      <c r="B2" s="57"/>
      <c r="C2" s="57"/>
      <c r="D2" s="57"/>
      <c r="E2" s="57"/>
      <c r="F2" s="57"/>
      <c r="G2" s="57"/>
      <c r="H2" s="57"/>
      <c r="I2" s="57"/>
      <c r="J2" s="57"/>
      <c r="K2" s="57"/>
      <c r="L2" s="57"/>
    </row>
    <row r="4" spans="1:13" ht="65.849999999999994" customHeight="1" x14ac:dyDescent="0.2">
      <c r="A4" s="9" t="s">
        <v>12</v>
      </c>
      <c r="B4" s="9" t="s">
        <v>477</v>
      </c>
      <c r="C4" s="9" t="s">
        <v>492</v>
      </c>
      <c r="D4" s="9" t="s">
        <v>493</v>
      </c>
      <c r="E4" s="9" t="s">
        <v>500</v>
      </c>
      <c r="F4" s="9" t="s">
        <v>501</v>
      </c>
      <c r="G4" s="9" t="s">
        <v>547</v>
      </c>
      <c r="H4" s="9" t="s">
        <v>502</v>
      </c>
      <c r="I4" s="9" t="s">
        <v>503</v>
      </c>
      <c r="J4" s="9" t="s">
        <v>504</v>
      </c>
      <c r="K4" s="9" t="s">
        <v>564</v>
      </c>
      <c r="L4" s="9" t="s">
        <v>505</v>
      </c>
    </row>
    <row r="5" spans="1:13" s="22" customFormat="1" x14ac:dyDescent="0.2">
      <c r="A5" s="1"/>
      <c r="B5" s="1"/>
      <c r="C5" s="1"/>
      <c r="D5" s="1"/>
      <c r="E5" s="1"/>
      <c r="F5" s="1"/>
      <c r="G5" s="1"/>
      <c r="H5" s="1"/>
      <c r="I5" s="1"/>
      <c r="J5" s="1"/>
      <c r="K5" s="1"/>
      <c r="L5" s="1"/>
      <c r="M5" s="35"/>
    </row>
    <row r="6" spans="1:13" s="22" customFormat="1" x14ac:dyDescent="0.2">
      <c r="A6" s="1"/>
      <c r="B6" s="1"/>
      <c r="C6" s="1"/>
      <c r="D6" s="1"/>
      <c r="E6" s="1"/>
      <c r="F6" s="1"/>
      <c r="G6" s="1"/>
      <c r="H6" s="1"/>
      <c r="I6" s="1"/>
      <c r="J6" s="1"/>
      <c r="K6" s="1"/>
      <c r="L6" s="1"/>
      <c r="M6" s="35"/>
    </row>
    <row r="7" spans="1:13" s="22" customFormat="1" x14ac:dyDescent="0.2">
      <c r="A7" s="1"/>
      <c r="B7" s="1"/>
      <c r="C7" s="1"/>
      <c r="D7" s="1"/>
      <c r="E7" s="1"/>
      <c r="F7" s="1"/>
      <c r="G7" s="1"/>
      <c r="H7" s="1"/>
      <c r="I7" s="1"/>
      <c r="J7" s="1"/>
      <c r="K7" s="1"/>
      <c r="L7" s="1"/>
      <c r="M7" s="35"/>
    </row>
    <row r="8" spans="1:13" s="22" customFormat="1" x14ac:dyDescent="0.2">
      <c r="A8" s="1"/>
      <c r="B8" s="1"/>
      <c r="C8" s="1"/>
      <c r="D8" s="1"/>
      <c r="E8" s="1"/>
      <c r="F8" s="1"/>
      <c r="G8" s="1"/>
      <c r="H8" s="1"/>
      <c r="I8" s="1"/>
      <c r="J8" s="1"/>
      <c r="K8" s="1"/>
      <c r="L8" s="1"/>
      <c r="M8" s="35"/>
    </row>
    <row r="9" spans="1:13" s="22" customFormat="1" x14ac:dyDescent="0.2">
      <c r="A9" s="1"/>
      <c r="B9" s="1"/>
      <c r="C9" s="1"/>
      <c r="D9" s="1"/>
      <c r="E9" s="1"/>
      <c r="F9" s="1"/>
      <c r="G9" s="1"/>
      <c r="H9" s="1"/>
      <c r="I9" s="1"/>
      <c r="J9" s="1"/>
      <c r="K9" s="1"/>
      <c r="L9" s="1"/>
      <c r="M9" s="35"/>
    </row>
    <row r="10" spans="1:13" s="22" customFormat="1" x14ac:dyDescent="0.2">
      <c r="A10" s="1"/>
      <c r="B10" s="1"/>
      <c r="C10" s="1"/>
      <c r="D10" s="1"/>
      <c r="E10" s="1"/>
      <c r="F10" s="1"/>
      <c r="G10" s="1"/>
      <c r="H10" s="1"/>
      <c r="I10" s="1"/>
      <c r="J10" s="1"/>
      <c r="K10" s="1"/>
      <c r="L10" s="1"/>
      <c r="M10" s="35"/>
    </row>
    <row r="11" spans="1:13" s="22" customFormat="1" x14ac:dyDescent="0.2">
      <c r="A11" s="1"/>
      <c r="B11" s="1"/>
      <c r="C11" s="1"/>
      <c r="D11" s="1"/>
      <c r="E11" s="1"/>
      <c r="F11" s="1"/>
      <c r="G11" s="1"/>
      <c r="H11" s="1"/>
      <c r="I11" s="1"/>
      <c r="J11" s="1"/>
      <c r="K11" s="1"/>
      <c r="L11" s="1"/>
      <c r="M11" s="35"/>
    </row>
    <row r="12" spans="1:13" s="22" customFormat="1" x14ac:dyDescent="0.2">
      <c r="A12" s="1"/>
      <c r="B12" s="1"/>
      <c r="C12" s="1"/>
      <c r="D12" s="1"/>
      <c r="E12" s="1"/>
      <c r="F12" s="1"/>
      <c r="G12" s="1"/>
      <c r="H12" s="1"/>
      <c r="I12" s="1"/>
      <c r="J12" s="1"/>
      <c r="K12" s="1"/>
      <c r="L12" s="1"/>
      <c r="M12" s="35"/>
    </row>
    <row r="13" spans="1:13" s="22" customFormat="1" x14ac:dyDescent="0.2">
      <c r="A13" s="1"/>
      <c r="B13" s="1"/>
      <c r="C13" s="1"/>
      <c r="D13" s="1"/>
      <c r="E13" s="1"/>
      <c r="F13" s="1"/>
      <c r="G13" s="1"/>
      <c r="H13" s="1"/>
      <c r="I13" s="1"/>
      <c r="J13" s="1"/>
      <c r="K13" s="1"/>
      <c r="L13" s="1"/>
      <c r="M13" s="35"/>
    </row>
    <row r="14" spans="1:13" s="22" customFormat="1" x14ac:dyDescent="0.2">
      <c r="A14" s="1"/>
      <c r="B14" s="1"/>
      <c r="C14" s="1"/>
      <c r="D14" s="1"/>
      <c r="E14" s="1"/>
      <c r="F14" s="1"/>
      <c r="G14" s="1"/>
      <c r="H14" s="1"/>
      <c r="I14" s="1"/>
      <c r="J14" s="1"/>
      <c r="K14" s="1"/>
      <c r="L14" s="1"/>
      <c r="M14" s="35"/>
    </row>
    <row r="15" spans="1:13" x14ac:dyDescent="0.2">
      <c r="A15" s="56" t="s">
        <v>44</v>
      </c>
      <c r="B15" s="56"/>
      <c r="C15" s="56"/>
      <c r="D15" s="56"/>
      <c r="E15" s="56"/>
      <c r="F15" s="56"/>
      <c r="G15" s="56"/>
      <c r="H15" s="56"/>
      <c r="I15" s="56"/>
      <c r="J15" s="56"/>
      <c r="K15" s="56"/>
      <c r="L15" s="56"/>
    </row>
  </sheetData>
  <sheetProtection algorithmName="SHA-512" hashValue="XwcjT5SyGSm0USiEElAZMiZVGJxZddmDGk7KwquC1ltgO4qxehF+EAdi8/PUakwkSATrfFNpfmydQMzGwJWEjA==" saltValue="zZLTR8wDdsQq2+WlavjhBA==" spinCount="100000" sheet="1" objects="1" scenarios="1" formatRows="0" insertRows="0" deleteRows="0"/>
  <mergeCells count="3">
    <mergeCell ref="A15:L15"/>
    <mergeCell ref="A1:L1"/>
    <mergeCell ref="A2:L2"/>
  </mergeCells>
  <conditionalFormatting sqref="A5:A14">
    <cfRule type="expression" dxfId="16" priority="1">
      <formula>AND($A5&lt;&gt;"",COUNTIF(OFFSET(UnitListStart,1,0,UnitListCount,1),$A5)=0)</formula>
    </cfRule>
  </conditionalFormatting>
  <conditionalFormatting sqref="B5:B14">
    <cfRule type="expression" dxfId="15" priority="3">
      <formula>LEN(B5)&gt;15</formula>
    </cfRule>
  </conditionalFormatting>
  <conditionalFormatting sqref="E5:E14">
    <cfRule type="expression" dxfId="13" priority="4">
      <formula>LEN(E5)&gt;14</formula>
    </cfRule>
  </conditionalFormatting>
  <conditionalFormatting sqref="H5:H14">
    <cfRule type="expression" dxfId="12" priority="5">
      <formula>LEN(H5)&gt;10</formula>
    </cfRule>
  </conditionalFormatting>
  <dataValidations count="4">
    <dataValidation type="list" allowBlank="1" showErrorMessage="1" error="The selection is not valid" prompt="Select from the dropdown list" sqref="A5:A14" xr:uid="{AB508473-A8A2-4E26-98CF-CBB699B14030}">
      <formula1>OFFSET(UnitListStart,1,0,UnitListCount,1)</formula1>
    </dataValidation>
    <dataValidation type="textLength" operator="lessThanOrEqual" allowBlank="1" showErrorMessage="1" error="The response must be 15 characters or less" prompt="Enter the SOP Index No." sqref="B5:B14" xr:uid="{0F0F245E-9EE2-4906-8E8E-1A43D4B30684}">
      <formula1>15</formula1>
    </dataValidation>
    <dataValidation type="textLength" operator="lessThanOrEqual" allowBlank="1" showErrorMessage="1" error="The response must be 14 characters or less" prompt="Enter the Control Device ID No." sqref="E5:E14" xr:uid="{DB5DFA77-48E9-480A-97F3-01561E7E992B}">
      <formula1>14</formula1>
    </dataValidation>
    <dataValidation type="textLength" operator="lessThanOrEqual" allowBlank="1" showErrorMessage="1" error="The response must be 10 characters or less" prompt="Enter the AOP ID No." sqref="H5:H14" xr:uid="{11ED8C0E-55D5-456F-AE9F-6AFE3CF09AE2}">
      <formula1>10</formula1>
    </dataValidation>
  </dataValidations>
  <hyperlinks>
    <hyperlink ref="A15" location="'Table of Contents'!A1" display="Go to the Table of Contents" xr:uid="{13D4663A-5A60-443E-8C63-D9E9C15367C0}"/>
  </hyperlinks>
  <pageMargins left="0.5" right="0.5" top="1.35" bottom="0.5" header="0.5" footer="0.5"/>
  <pageSetup orientation="landscape" r:id="rId1"/>
  <headerFooter>
    <oddHeader>&amp;C&amp;"Times New Roman,bold"&amp;11Transfer System Attributes_x000D_Form OP-UA55_x000D_Federal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E6C8A5F8-8ABA-44A4-8320-DCD0E1E99588}">
            <xm:f>AND(C5&lt;&gt;"",COUNTIF(OFFSET(Picklist_UAcodes!O$10,1,0,Picklist_UAcodes!O$4,1),C5)=0)</xm:f>
            <x14:dxf>
              <font>
                <b/>
                <i val="0"/>
              </font>
              <fill>
                <patternFill>
                  <bgColor rgb="FFEBB8B7"/>
                </patternFill>
              </fill>
            </x14:dxf>
          </x14:cfRule>
          <xm:sqref>C5:D14 F5:G14 I5:L14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8259927-FCAC-42FD-AD5E-23595191F0E1}">
          <x14:formula1>
            <xm:f>OFFSET(Picklist_UAcodes!O$10,1,0,Picklist_UAcodes!O$4,1)</xm:f>
          </x14:formula1>
          <xm:sqref>I5:L14 C5:D14 F5:G14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93CB-62E8-4047-B0F7-9348A96355AE}">
  <sheetPr codeName="Sheet9"/>
  <dimension ref="A1:L15"/>
  <sheetViews>
    <sheetView showGridLines="0" zoomScaleNormal="100" workbookViewId="0">
      <selection sqref="A1:K1"/>
    </sheetView>
  </sheetViews>
  <sheetFormatPr defaultColWidth="0" defaultRowHeight="12.75" x14ac:dyDescent="0.2"/>
  <cols>
    <col min="1" max="2" width="13.1640625" customWidth="1"/>
    <col min="3" max="3" width="11.6640625" customWidth="1"/>
    <col min="4" max="4" width="11.33203125" customWidth="1"/>
    <col min="5" max="5" width="16.1640625" customWidth="1"/>
    <col min="6" max="8" width="11.6640625" customWidth="1"/>
    <col min="9" max="9" width="17.5" customWidth="1"/>
    <col min="10" max="10" width="11.1640625" customWidth="1"/>
    <col min="11" max="11" width="12.6640625" customWidth="1"/>
    <col min="12" max="12" width="5.83203125" customWidth="1"/>
    <col min="13" max="16384" width="9.33203125" hidden="1"/>
  </cols>
  <sheetData>
    <row r="1" spans="1:12" ht="14.25" x14ac:dyDescent="0.2">
      <c r="A1" s="57" t="s">
        <v>555</v>
      </c>
      <c r="B1" s="57"/>
      <c r="C1" s="57"/>
      <c r="D1" s="57"/>
      <c r="E1" s="57"/>
      <c r="F1" s="57"/>
      <c r="G1" s="57"/>
      <c r="H1" s="57"/>
      <c r="I1" s="57"/>
      <c r="J1" s="57"/>
      <c r="K1" s="57"/>
    </row>
    <row r="2" spans="1:12" ht="14.25" customHeight="1" x14ac:dyDescent="0.2">
      <c r="A2" s="57" t="s">
        <v>556</v>
      </c>
      <c r="B2" s="57"/>
      <c r="C2" s="57"/>
      <c r="D2" s="57"/>
      <c r="E2" s="57"/>
      <c r="F2" s="57"/>
      <c r="G2" s="57"/>
      <c r="H2" s="57"/>
      <c r="I2" s="57"/>
      <c r="J2" s="57"/>
      <c r="K2" s="57"/>
    </row>
    <row r="4" spans="1:12" ht="65.849999999999994" customHeight="1" x14ac:dyDescent="0.2">
      <c r="A4" s="9" t="s">
        <v>12</v>
      </c>
      <c r="B4" s="9" t="s">
        <v>477</v>
      </c>
      <c r="C4" s="9" t="s">
        <v>507</v>
      </c>
      <c r="D4" s="9" t="s">
        <v>508</v>
      </c>
      <c r="E4" s="9" t="s">
        <v>566</v>
      </c>
      <c r="F4" s="9" t="s">
        <v>509</v>
      </c>
      <c r="G4" s="9" t="s">
        <v>510</v>
      </c>
      <c r="H4" s="9" t="s">
        <v>511</v>
      </c>
      <c r="I4" s="9" t="s">
        <v>565</v>
      </c>
      <c r="J4" s="9" t="s">
        <v>512</v>
      </c>
      <c r="K4" s="9" t="s">
        <v>513</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6" t="s">
        <v>44</v>
      </c>
      <c r="B15" s="56"/>
      <c r="C15" s="56"/>
      <c r="D15" s="56"/>
      <c r="E15" s="56"/>
      <c r="F15" s="56"/>
      <c r="G15" s="56"/>
      <c r="H15" s="56"/>
      <c r="I15" s="56"/>
      <c r="J15" s="56"/>
      <c r="K15" s="56"/>
    </row>
  </sheetData>
  <sheetProtection algorithmName="SHA-512" hashValue="OagDbC2kOXH5FweGJsUZPP/QbvPq24OhXsxqcrQR6WIBJo54JQdQY8jK1lzgI94gMz73Gq7nRTbrnra18Q8nlg==" saltValue="U2B6djdCRUvjFJ7IQE43VQ==" spinCount="100000" sheet="1" objects="1" scenarios="1" formatRows="0" insertRows="0" deleteRows="0"/>
  <mergeCells count="3">
    <mergeCell ref="A15:K15"/>
    <mergeCell ref="A1:K1"/>
    <mergeCell ref="A2:K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dataValidations count="2">
    <dataValidation type="list" allowBlank="1" showErrorMessage="1" error="The selection is not valid" prompt="Select from the dropdown list" sqref="A5:A14" xr:uid="{D4CDA415-CDB5-4822-B5C5-1881BE96EFA3}">
      <formula1>OFFSET(UnitListStart,1,0,UnitListCount,1)</formula1>
    </dataValidation>
    <dataValidation type="textLength" operator="lessThanOrEqual" allowBlank="1" showErrorMessage="1" error="The response must be 15 characters or less" prompt="Enter the SOP Index No." sqref="B5:B14" xr:uid="{5CDA8CAB-38EB-49EB-A979-0AD5668DD00F}">
      <formula1>15</formula1>
    </dataValidation>
  </dataValidations>
  <hyperlinks>
    <hyperlink ref="A15" location="'Table of Contents'!A1" display="Go to the Table of Contents" xr:uid="{EFFA7A54-DC41-40C9-9326-16BD3FECC161}"/>
  </hyperlinks>
  <pageMargins left="0.5" right="0.5" top="1.35" bottom="0.5" header="0.5" footer="0.5"/>
  <pageSetup orientation="landscape" r:id="rId1"/>
  <headerFooter>
    <oddHeader>&amp;C&amp;"Times New Roman,bold"&amp;11Transfer System Attributes_x000D_Form OP-UA55_x000D_Federal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81BA145B-7EB3-4111-8C59-0B2928FA316F}">
            <xm:f>AND(C5&lt;&gt;"",COUNTIF(OFFSET(Picklist_UAcodes!Z$10,1,0,Picklist_UAcodes!Z$4,1),C5)=0)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A9A18BE-600D-4C01-A618-E7060F96878B}">
          <x14:formula1>
            <xm:f>OFFSET(Picklist_UAcodes!Z$10,1,0,Picklist_UAcodes!Z$4,1)</xm:f>
          </x14:formula1>
          <xm:sqref>C5:K14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0AF8B-D198-465C-A0C4-8F79CC4EE149}">
  <sheetPr codeName="Sheet1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7" t="s">
        <v>558</v>
      </c>
      <c r="B1" s="57"/>
      <c r="C1" s="57"/>
      <c r="D1" s="57"/>
      <c r="E1" s="57"/>
      <c r="F1" s="57"/>
      <c r="G1" s="57"/>
      <c r="H1" s="57"/>
    </row>
    <row r="2" spans="1:9" ht="14.25" customHeight="1" x14ac:dyDescent="0.2">
      <c r="A2" s="57" t="s">
        <v>559</v>
      </c>
      <c r="B2" s="57"/>
      <c r="C2" s="57"/>
      <c r="D2" s="57"/>
      <c r="E2" s="57"/>
      <c r="F2" s="57"/>
      <c r="G2" s="57"/>
      <c r="H2" s="57"/>
    </row>
    <row r="4" spans="1:9" ht="51" customHeight="1" x14ac:dyDescent="0.2">
      <c r="A4" s="9" t="s">
        <v>12</v>
      </c>
      <c r="B4" s="9" t="s">
        <v>477</v>
      </c>
      <c r="C4" s="9" t="s">
        <v>515</v>
      </c>
      <c r="D4" s="9" t="s">
        <v>522</v>
      </c>
      <c r="E4" s="9" t="s">
        <v>493</v>
      </c>
      <c r="F4" s="9" t="s">
        <v>500</v>
      </c>
      <c r="G4" s="9" t="s">
        <v>525</v>
      </c>
      <c r="H4" s="9" t="s">
        <v>526</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6" t="s">
        <v>44</v>
      </c>
      <c r="B15" s="56"/>
      <c r="C15" s="56"/>
      <c r="D15" s="56"/>
      <c r="E15" s="56"/>
      <c r="F15" s="56"/>
      <c r="G15" s="56"/>
      <c r="H15" s="56"/>
    </row>
  </sheetData>
  <sheetProtection algorithmName="SHA-512" hashValue="CJMVcLiSkXg+y1ERfblH4vpSKOpRPTqtjj66NXUUxSSCVGFPTQm0zyTRKyefE7rKM9SMU4DVlyqK+Kp7w4B1eg==" saltValue="y3mBdw6fKXXF45MU6lbyXQ==" spinCount="100000" sheet="1" objects="1" scenarios="1" formatRows="0" insertRows="0" deleteRows="0"/>
  <mergeCells count="3">
    <mergeCell ref="A15:H15"/>
    <mergeCell ref="A1:H1"/>
    <mergeCell ref="A2:H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conditionalFormatting sqref="D5:D14">
    <cfRule type="expression" dxfId="5" priority="4">
      <formula>LEN(D5)&gt;10</formula>
    </cfRule>
  </conditionalFormatting>
  <conditionalFormatting sqref="F5:F14">
    <cfRule type="expression" dxfId="4" priority="5">
      <formula>LEN(F5)&gt;14</formula>
    </cfRule>
  </conditionalFormatting>
  <conditionalFormatting sqref="H5:H14">
    <cfRule type="expression" dxfId="3" priority="6">
      <formula>LEN(H5)&gt;10</formula>
    </cfRule>
  </conditionalFormatting>
  <dataValidations count="5">
    <dataValidation type="list" allowBlank="1" showErrorMessage="1" error="The selection is not valid" prompt="Select from the dropdown list" sqref="A5:A14" xr:uid="{725AE4AE-A039-404B-BE8A-AF3313C75D54}">
      <formula1>OFFSET(UnitListStart,1,0,UnitListCount,1)</formula1>
    </dataValidation>
    <dataValidation type="textLength" operator="lessThanOrEqual" allowBlank="1" showErrorMessage="1" error="The response must be 15 characters or less" prompt="Enter the SOP Index No." sqref="B5:B14" xr:uid="{CD841285-1C06-4638-BB3B-4B9712D9D214}">
      <formula1>15</formula1>
    </dataValidation>
    <dataValidation type="textLength" operator="lessThanOrEqual" allowBlank="1" showErrorMessage="1" error="The response must be 10 characters or less" prompt="Enter the AMOC ID No." sqref="D5:D14" xr:uid="{88E32B5F-DDFB-459F-AFAA-15E570CB5C95}">
      <formula1>10</formula1>
    </dataValidation>
    <dataValidation type="textLength" operator="lessThanOrEqual" allowBlank="1" showErrorMessage="1" error="The response must be 14 characters or less" prompt="Enter the Control Device ID No." sqref="F5:F14" xr:uid="{6E9B6FEC-3E38-451F-8590-CCC644F6BEBD}">
      <formula1>14</formula1>
    </dataValidation>
    <dataValidation type="textLength" operator="lessThanOrEqual" allowBlank="1" showErrorMessage="1" error="The response must be 10 characters or less" prompt="Enter the Alternative Work Practice Standards ID No." sqref="H5:H14" xr:uid="{69019DDF-5AE6-47B1-8125-0FCE56CB1327}">
      <formula1>10</formula1>
    </dataValidation>
  </dataValidations>
  <hyperlinks>
    <hyperlink ref="A15" location="'Table of Contents'!A1" display="Go to the Table of Contents" xr:uid="{7263C968-17B5-4C4E-B7B9-B5E8D41A8129}"/>
  </hyperlinks>
  <pageMargins left="0.5" right="0.5" top="1.35" bottom="0.5" header="0.5" footer="0.5"/>
  <pageSetup orientation="landscape" r:id="rId1"/>
  <headerFooter>
    <oddHeader>&amp;C&amp;"Times New Roman,bold"&amp;11Transfer System Attributes_x000D_Form OP-UA55_x000D_Federal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D84F7AD6-099A-4522-A06B-9881B9C77382}">
            <xm:f>AND(C5&lt;&gt;"",COUNTIF(OFFSET(Picklist_UAcodes!AJ$10,1,0,Picklist_UAcodes!AJ$4,1),C5)=0)</xm:f>
            <x14:dxf>
              <font>
                <b/>
                <i val="0"/>
              </font>
              <fill>
                <patternFill>
                  <bgColor rgb="FFEBB8B7"/>
                </patternFill>
              </fill>
            </x14:dxf>
          </x14:cfRule>
          <xm:sqref>C5:C14 E5:E14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B3F4E30-8067-43ED-8D16-C7576666CA8A}">
          <x14:formula1>
            <xm:f>OFFSET(Picklist_UAcodes!AJ$10,1,0,Picklist_UAcodes!AJ$4,1)</xm:f>
          </x14:formula1>
          <xm:sqref>C5:C14 E5:E14 G5:G14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4EF65-6AC7-404F-903A-E6D96A7EE52B}">
  <sheetPr codeName="Sheet12"/>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7" t="s">
        <v>561</v>
      </c>
      <c r="B1" s="57"/>
      <c r="C1" s="57"/>
      <c r="D1" s="57"/>
      <c r="E1" s="57"/>
      <c r="F1" s="57"/>
    </row>
    <row r="2" spans="1:7" ht="14.25" customHeight="1" x14ac:dyDescent="0.2">
      <c r="A2" s="57" t="s">
        <v>559</v>
      </c>
      <c r="B2" s="57"/>
      <c r="C2" s="57"/>
      <c r="D2" s="57"/>
      <c r="E2" s="57"/>
      <c r="F2" s="57"/>
    </row>
    <row r="4" spans="1:7" ht="51" customHeight="1" x14ac:dyDescent="0.2">
      <c r="A4" s="9" t="s">
        <v>12</v>
      </c>
      <c r="B4" s="9" t="s">
        <v>477</v>
      </c>
      <c r="C4" s="9" t="s">
        <v>528</v>
      </c>
      <c r="D4" s="9" t="s">
        <v>489</v>
      </c>
      <c r="E4" s="9" t="s">
        <v>534</v>
      </c>
      <c r="F4" s="9" t="s">
        <v>535</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6" t="s">
        <v>44</v>
      </c>
      <c r="B15" s="56"/>
      <c r="C15" s="56"/>
      <c r="D15" s="56"/>
      <c r="E15" s="56"/>
      <c r="F15" s="56"/>
    </row>
  </sheetData>
  <sheetProtection algorithmName="SHA-512" hashValue="Mk63csiZdveNK9Cz+H9z4XTspdoh++czQk4t6z+nfcON35Erek8Smi1qLZNnxvcbhE1ccxE1SivEOYLmu7t5Jw==" saltValue="5AeDZQcZ7Fqcw4yPOC2y9A==" spinCount="100000" sheet="1" objects="1" scenarios="1" formatRows="0" insertRows="0" deleteRows="0"/>
  <mergeCells count="3">
    <mergeCell ref="A15:F15"/>
    <mergeCell ref="A1:F1"/>
    <mergeCell ref="A2:F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E3E3CDA4-E835-4FC6-BAD4-3A630C73D2A9}">
      <formula1>OFFSET(UnitListStart,1,0,UnitListCount,1)</formula1>
    </dataValidation>
    <dataValidation type="textLength" operator="lessThanOrEqual" allowBlank="1" showErrorMessage="1" error="The response must be 15 characters or less" prompt="Enter the SOP Index No." sqref="B5:B14" xr:uid="{DFEF7BC1-4D3C-46FE-B06F-06A97412A805}">
      <formula1>15</formula1>
    </dataValidation>
  </dataValidations>
  <hyperlinks>
    <hyperlink ref="A15" location="'Table of Contents'!A1" display="Go to the Table of Contents" xr:uid="{AB269A25-2E49-4DF0-BCAE-920D49F0F51F}"/>
  </hyperlinks>
  <pageMargins left="0.5" right="0.5" top="1.35" bottom="0.5" header="0.5" footer="0.5"/>
  <pageSetup orientation="landscape" r:id="rId1"/>
  <headerFooter>
    <oddHeader>&amp;C&amp;"Times New Roman,bold"&amp;11Transfer System Attributes_x000D_Form OP-UA55_x000D_Federal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90176D75-A56B-48C5-8731-A7CE7094B2D0}">
            <xm:f>AND(C5&lt;&gt;"",COUNTIF(OFFSET(Picklist_UAcodes!AQ$10,1,0,Picklist_UAcodes!AQ$4,1),C5)=0)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6CD1F1D-6322-45B5-949A-3528AC743878}">
          <x14:formula1>
            <xm:f>OFFSET(Picklist_UAcodes!AQ$10,1,0,Picklist_UAcodes!AQ$4,1)</xm:f>
          </x14:formula1>
          <xm:sqref>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General Information</vt:lpstr>
      <vt:lpstr>Table of Contents</vt:lpstr>
      <vt:lpstr>OP-SUM Table 1</vt:lpstr>
      <vt:lpstr>OP-REQ2</vt:lpstr>
      <vt:lpstr>Page 1</vt:lpstr>
      <vt:lpstr>Page 2</vt:lpstr>
      <vt:lpstr>Page 3</vt:lpstr>
      <vt:lpstr>Page 4</vt:lpstr>
      <vt:lpstr>Page 5</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10247 - OP-UA55 - Transfer System Attributes</dc:title>
  <dc:creator>TCEQ</dc:creator>
  <cp:keywords>"UA55, transfer, flowmeter, monitored, carbon, absorption, flare, condenser"</cp:keywords>
  <cp:lastModifiedBy>Scott McKee</cp:lastModifiedBy>
  <cp:lastPrinted>2024-05-08T14:58:09Z</cp:lastPrinted>
  <dcterms:created xsi:type="dcterms:W3CDTF">2021-12-07T15:36:18Z</dcterms:created>
  <dcterms:modified xsi:type="dcterms:W3CDTF">2025-06-28T20:47:15Z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UA55</vt:lpwstr>
  </property>
  <property fmtid="{D5CDD505-2E9C-101B-9397-08002B2CF9AE}" pid="3" name="Version Date">
    <vt:lpwstr>7/1/2025</vt:lpwstr>
  </property>
  <property fmtid="{D5CDD505-2E9C-101B-9397-08002B2CF9AE}" pid="4" name="Version Number">
    <vt:lpwstr>1.0</vt:lpwstr>
  </property>
</Properties>
</file>