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2 Docs UA18-34\"/>
    </mc:Choice>
  </mc:AlternateContent>
  <xr:revisionPtr revIDLastSave="0" documentId="13_ncr:1_{89FDA09F-B059-4E9B-81AF-34E08FE8AB5C}" xr6:coauthVersionLast="47" xr6:coauthVersionMax="47" xr10:uidLastSave="{00000000-0000-0000-0000-000000000000}"/>
  <workbookProtection workbookAlgorithmName="SHA-512" workbookHashValue="PS/1hlBMjHPiBxPbuaIrtkhtQbIut/wnQxm6Xuz7hHLpjFK4YZsQePlYuYOIzWZrEx0C+12KP983KO2eHVu+ag==" workbookSaltValue="K5ZzSTkEIS9GKnYLsN83dw=="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19"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s>
  <externalReferences>
    <externalReference r:id="rId13"/>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D9" i="6"/>
  <c r="D8" i="6"/>
  <c r="D7"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<sst xmlns="http://schemas.openxmlformats.org/spreadsheetml/2006/main" count="832" uniqueCount="545">
  <si>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</si>
  <si>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</si>
  <si>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</si>
  <si>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</si>
  <si>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</si>
  <si>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</si>
  <si>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</si>
  <si>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</si>
  <si>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</si>
  <si>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</si>
  <si>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</si>
  <si>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</si>
  <si>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</si>
  <si>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</si>
  <si>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</si>
  <si>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</si>
  <si>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</si>
  <si>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</si>
  <si>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</si>
  <si>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</si>
  <si>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</si>
  <si>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</si>
  <si>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</si>
  <si>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</si>
  <si>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</si>
  <si>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</si>
  <si>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</si>
  <si>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</si>
  <si>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</si>
  <si>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</si>
  <si>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</si>
  <si>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</si>
  <si>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</si>
  <si>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</si>
  <si>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</si>
  <si>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</si>
  <si>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</si>
  <si>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</si>
  <si>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</si>
  <si>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</si>
  <si>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</si>
  <si>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</si>
  <si>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</si>
  <si>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</si>
  <si>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</si>
  <si>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</si>
  <si>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</si>
  <si>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</si>
  <si>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</si>
  <si>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</si>
  <si>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</si>
  <si>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</si>
  <si>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</si>
  <si>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</si>
  <si>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</si>
  <si>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</si>
  <si>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</si>
  <si>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</si>
  <si>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</si>
  <si>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</si>
  <si>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</si>
  <si>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</si>
  <si>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</si>
  <si>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</si>
  <si>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</si>
  <si>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</si>
  <si>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</si>
  <si>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</si>
  <si>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</si>
  <si>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</si>
  <si>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</si>
  <si>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</si>
  <si>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</si>
  <si>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</si>
  <si>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</si>
  <si>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</si>
  <si>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</si>
  <si>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</si>
  <si>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</si>
  <si>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</si>
  <si>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</si>
  <si>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</si>
  <si>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</si>
  <si>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</si>
  <si>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</si>
  <si>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</si>
  <si>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</si>
  <si>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</si>
  <si>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</si>
  <si>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</si>
  <si>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</si>
  <si>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</si>
  <si>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</si>
  <si>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</si>
  <si>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</si>
  <si>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</si>
  <si>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</si>
  <si>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</si>
  <si>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</si>
  <si>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</si>
  <si>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</si>
  <si>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</si>
  <si>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</si>
  <si>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</si>
  <si>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</si>
  <si>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</si>
  <si>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</si>
  <si>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</si>
  <si>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</si>
  <si>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</si>
  <si>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</si>
  <si>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</si>
  <si>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</si>
  <si>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</si>
  <si>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</si>
  <si>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</si>
  <si>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</si>
  <si>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</si>
  <si>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</si>
  <si>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</si>
  <si>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</si>
  <si>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</si>
  <si>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</si>
  <si>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</si>
  <si>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</si>
  <si>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</si>
  <si>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</si>
  <si>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</si>
  <si>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</si>
  <si>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</si>
  <si>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</si>
  <si>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</si>
  <si>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</si>
  <si>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</si>
  <si>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</si>
  <si>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</si>
  <si>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</si>
  <si>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</si>
  <si>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</si>
  <si>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</si>
  <si>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</si>
  <si>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</si>
  <si>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</si>
  <si>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</si>
  <si>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</si>
  <si>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</si>
  <si>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</si>
  <si>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</si>
  <si>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</si>
  <si>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</si>
  <si>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</si>
  <si>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</si>
  <si>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</si>
  <si>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</si>
  <si>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</si>
  <si>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</si>
  <si>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</si>
  <si>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</si>
  <si>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</si>
  <si>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</si>
  <si>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</si>
  <si>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</si>
  <si>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</si>
  <si>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</si>
  <si>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</si>
  <si>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</si>
  <si>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</si>
  <si>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</si>
  <si>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</si>
  <si>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</si>
  <si>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</si>
  <si>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</si>
  <si>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</si>
  <si>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</si>
  <si>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</si>
  <si>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</si>
  <si>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</si>
  <si>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</si>
  <si>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</si>
  <si>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</si>
  <si>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</si>
  <si>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</si>
  <si>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</si>
  <si>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</si>
  <si>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</si>
  <si>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</si>
  <si>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</si>
  <si>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</si>
  <si>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</si>
  <si>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</si>
  <si>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</si>
  <si>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</si>
  <si>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</si>
  <si>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</si>
  <si>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</si>
  <si>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</si>
  <si>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</si>
  <si>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</si>
  <si>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</si>
  <si>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</si>
  <si>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</si>
  <si>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</si>
  <si>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</si>
  <si>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</si>
  <si>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</si>
  <si>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</si>
  <si>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</si>
  <si>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</si>
  <si>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</si>
  <si>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</si>
  <si>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</si>
  <si>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</si>
  <si>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</si>
  <si>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</si>
  <si>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</si>
  <si>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</si>
  <si>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</si>
  <si>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</si>
  <si>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</si>
  <si>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</si>
  <si>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</si>
  <si>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</si>
  <si>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</si>
  <si>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</si>
  <si>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</si>
  <si>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</si>
  <si>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</si>
  <si>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</si>
  <si>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</si>
  <si>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</si>
  <si>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</si>
  <si>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</si>
  <si>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</si>
  <si>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</si>
  <si>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</si>
  <si>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</si>
  <si>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</si>
  <si>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</si>
  <si>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</si>
  <si>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</si>
  <si>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</si>
  <si>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</si>
  <si>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</si>
  <si>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</si>
  <si>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</si>
  <si>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</si>
  <si>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</si>
  <si>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</si>
  <si>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</si>
  <si>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</si>
  <si>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</si>
  <si>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</si>
  <si>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</si>
  <si>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</si>
  <si>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</si>
  <si>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</si>
  <si>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</si>
  <si>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</si>
  <si>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</si>
  <si>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</si>
  <si>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</si>
  <si>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</si>
  <si>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</si>
  <si>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</si>
  <si>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</si>
  <si>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</si>
  <si>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</si>
  <si>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</si>
  <si>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</si>
  <si>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</si>
  <si>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</si>
  <si>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</si>
  <si>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</si>
  <si>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</si>
  <si>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</si>
  <si>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</si>
  <si>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</si>
  <si>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</si>
  <si>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</si>
  <si>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</si>
  <si>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</si>
  <si>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</si>
  <si>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</si>
  <si>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</si>
  <si>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</si>
  <si>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</si>
  <si>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</si>
  <si>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</si>
  <si>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</si>
  <si>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</si>
  <si>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</si>
  <si>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</si>
  <si>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</si>
  <si>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</si>
  <si>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</si>
  <si>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</si>
  <si>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</si>
  <si>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</si>
  <si>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</si>
  <si>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</si>
  <si>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</si>
  <si>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</si>
  <si>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</si>
  <si>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</si>
  <si>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</si>
  <si>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</si>
  <si>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</si>
  <si>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</si>
  <si>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</si>
  <si>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</si>
  <si>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</si>
  <si>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</si>
  <si>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</si>
  <si>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</si>
  <si>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</si>
  <si>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</si>
  <si>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</si>
  <si>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</si>
  <si>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</si>
  <si>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</si>
  <si>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</si>
  <si>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</si>
  <si>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</si>
  <si>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</si>
  <si>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</si>
  <si>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</si>
  <si>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</si>
  <si>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</si>
  <si>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</si>
  <si>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</si>
  <si>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</si>
  <si>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</si>
  <si>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</si>
  <si>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</si>
  <si>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</si>
  <si>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</si>
  <si>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</si>
  <si>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</si>
  <si>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</si>
  <si>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</si>
  <si>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</si>
  <si>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</si>
  <si>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</si>
  <si>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</si>
  <si>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</si>
  <si>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</si>
  <si>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</si>
  <si>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</si>
  <si>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</si>
  <si>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</si>
  <si>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</si>
  <si>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</si>
  <si>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</si>
  <si>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</si>
  <si>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</si>
  <si>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</si>
  <si>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</si>
  <si>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</si>
  <si>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</si>
  <si>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</si>
  <si>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</si>
  <si>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</si>
  <si>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</si>
  <si>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</si>
  <si>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</si>
  <si>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</si>
  <si>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</si>
  <si>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</si>
  <si>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</si>
  <si>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</si>
  <si>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</si>
  <si>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</si>
  <si>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</si>
  <si>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</si>
  <si>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</si>
  <si>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</si>
  <si>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</si>
  <si>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</si>
  <si>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</si>
  <si>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</si>
  <si>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</si>
  <si>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</si>
  <si>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</si>
  <si>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</si>
  <si>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</si>
  <si>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</si>
  <si>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</si>
  <si>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</si>
  <si>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</si>
  <si>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</si>
  <si>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</si>
  <si>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</si>
  <si>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</si>
  <si>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</si>
  <si>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</si>
  <si>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</si>
  <si>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</si>
  <si>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</si>
  <si>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</si>
  <si>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</si>
  <si>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</si>
  <si>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</si>
  <si>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</si>
  <si>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</si>
  <si>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</si>
  <si>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</si>
  <si>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</si>
  <si>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</si>
  <si>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</si>
  <si>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</si>
  <si>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</si>
  <si>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</si>
  <si>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</si>
  <si>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</si>
  <si>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</si>
  <si>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</si>
  <si>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</si>
  <si>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</si>
  <si>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</si>
  <si>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</si>
  <si>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</si>
  <si>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</si>
  <si>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</si>
  <si>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</si>
  <si>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</si>
  <si>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</si>
  <si>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</si>
  <si>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</si>
  <si>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</si>
  <si>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</si>
  <si>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</si>
  <si>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</si>
  <si>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</si>
  <si>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</si>
  <si>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</si>
  <si>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</si>
  <si>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</si>
  <si>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</si>
  <si>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</si>
  <si>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</si>
  <si>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</si>
  <si>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</si>
  <si>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</si>
  <si>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</si>
  <si>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</si>
  <si>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</si>
  <si>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</si>
  <si>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</si>
  <si>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</si>
  <si>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</si>
  <si>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</si>
  <si>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</si>
  <si>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</si>
  <si>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</si>
  <si>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</si>
  <si>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</si>
  <si>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</si>
  <si>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</si>
  <si>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</si>
  <si>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</si>
  <si>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</si>
  <si>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</si>
  <si>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</si>
  <si>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</si>
  <si>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</si>
  <si>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</si>
  <si>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</si>
  <si>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</si>
  <si>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</si>
  <si>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</si>
  <si>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</si>
  <si>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</si>
  <si>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</si>
  <si>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</si>
  <si>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</si>
  <si>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OP-UA34</t>
  </si>
  <si>
    <t>SOP Index No.</t>
  </si>
  <si>
    <t>Pharmaceutical Manufacturing Facility Attributes</t>
  </si>
  <si>
    <t>----</t>
  </si>
  <si>
    <t>NO</t>
  </si>
  <si>
    <t>YES</t>
  </si>
  <si>
    <t>ACR ID No.</t>
  </si>
  <si>
    <t>Uncontrolled VOC Emissions</t>
  </si>
  <si>
    <t>Combined Weight of Uncontrolled VOC Emissions</t>
  </si>
  <si>
    <t>Reactors</t>
  </si>
  <si>
    <t>Centrifuge VOC Vapor Pressure Exemption</t>
  </si>
  <si>
    <t>Other Centrifuges</t>
  </si>
  <si>
    <t>Vapor Recovery System</t>
  </si>
  <si>
    <t>CADS</t>
  </si>
  <si>
    <t>INC</t>
  </si>
  <si>
    <t>NONE</t>
  </si>
  <si>
    <t>OTHER</t>
  </si>
  <si>
    <t>SOLV</t>
  </si>
  <si>
    <t>Control Device ID No.</t>
  </si>
  <si>
    <t>Table 1b</t>
  </si>
  <si>
    <t>Air Dryers</t>
  </si>
  <si>
    <t>Storage Tanks at Loading Facility</t>
  </si>
  <si>
    <t>Table 1c</t>
  </si>
  <si>
    <t>Loading Facility Storage Tank Capacity Exemption</t>
  </si>
  <si>
    <t>Loading Facility Storage Tank VOC Vapor Pressure Exemption</t>
  </si>
  <si>
    <t>In-Process Tanks</t>
  </si>
  <si>
    <t>Storage Tank VOC Vapor Pressure Exemption</t>
  </si>
  <si>
    <t>Other Storage Tanks</t>
  </si>
  <si>
    <t>Table 1d</t>
  </si>
  <si>
    <t>Filters</t>
  </si>
  <si>
    <t>Filter VOC Vapor Pressure Exemption</t>
  </si>
  <si>
    <t>Other Filters</t>
  </si>
  <si>
    <t>Process ID No.</t>
  </si>
  <si>
    <t>Page 1</t>
  </si>
  <si>
    <t>Page 2</t>
  </si>
  <si>
    <t>Page 3</t>
  </si>
  <si>
    <t>Page 4</t>
  </si>
  <si>
    <t>Form OP-UA34</t>
  </si>
  <si>
    <t>Alternate Control Requirement (ACR)</t>
  </si>
  <si>
    <t>Emissions ≤ 33 Lbs/Day</t>
  </si>
  <si>
    <t xml:space="preserve">Vapor Recovery System </t>
  </si>
  <si>
    <t xml:space="preserve">Control Device ID No. </t>
  </si>
  <si>
    <t>Table 1a: Title 30 Texas Administrative Code Chapter 115 (30 TAC Chapter 115)</t>
  </si>
  <si>
    <t>Subchapter F, Division 2: Pharmaceutical Manufacturing Facilities</t>
  </si>
  <si>
    <t>30 TAC Chapter 115, Subchapter F, Division 2: Pharmaceutical Manufacturing Facilities</t>
  </si>
  <si>
    <t>Table 1b: Title 30 Texas Administrative Code Chapter 115 (30 TAC Chapter 115)</t>
  </si>
  <si>
    <t>Table 1c: Title 30 Texas Administrative Code Chapter 115 (30 TAC Chapter 115)</t>
  </si>
  <si>
    <t>Table 1d: Title 30 Texas Administrative Code Chapter 115 (30 TAC Chapter 115)</t>
  </si>
  <si>
    <t>10291</t>
  </si>
  <si>
    <t>68v1.0</t>
  </si>
  <si>
    <t>09/2020</t>
  </si>
  <si>
    <t>07/2025</t>
  </si>
  <si>
    <t>TOP</t>
  </si>
  <si>
    <t>Process Name/Description</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</si>
  <si>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</si>
  <si>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</si>
  <si>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</si>
  <si>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Process ID No. and Group ID No. columns are used to prefill the dropdown menus for the Process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</si>
  <si>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Process ID No. The data in the dropdown menus come from the data submitted in the OP-SUM Table 1. If a Process ID No. is a member of a group, only the Group ID No. will be available in the dropdown menu. If a permit shield is being requested for a Process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</si>
  <si>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u/>
        <sz val="10"/>
        <color theme="10"/>
        <rFont val="Times New Roman"/>
        <family val="1"/>
      </rPr>
      <t xml:space="preserve"> Page 1:</t>
    </r>
  </si>
  <si>
    <t>The pages contain the unit attribute tables. The Process ID No. dropdown menu is populated with the Process ID No. entered in the OP-SUM Table 1. If a Process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</si>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</sst>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7">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0" fillId="0" borderId="0" xfId="0" applyFont="1" applyProtection="1">
      <alignment horizontal="left" vertical="center"/>
      <protection locked="0"/>
    </xf>
    <xf numFmtId="49" fontId="11"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1"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1"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F7EEC1D2-6BE6-462A-A0E4-E5D3A8E2D6C4}"/>
    <cellStyle name="Heading 2" xfId="15" builtinId="17" customBuiltin="1"/>
    <cellStyle name="Heading 3" xfId="17" builtinId="18" customBuiltin="1"/>
    <cellStyle name="Hyperlink" xfId="5" builtinId="8" customBuiltin="1"/>
    <cellStyle name="Hyperlink 2" xfId="20" xr:uid="{2DDFDE94-137F-4646-A46D-FAEBAEE7E318}"/>
    <cellStyle name="Hyperlink 3" xfId="21" xr:uid="{1040A730-8042-4F32-B8DF-02473FBE4772}"/>
    <cellStyle name="Named_Range" xfId="16" xr:uid="{EFC2D746-0F1F-4443-A9B2-B1C0677D23BB}"/>
    <cellStyle name="Normal" xfId="0" builtinId="0" customBuiltin="1"/>
    <cellStyle name="Normal 2" xfId="19" xr:uid="{018A7114-F8CD-4C51-A6BD-BF18B32412CB}"/>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1"/>
      <tableStyleElement type="headerRow" dxfId="50"/>
      <tableStyleElement type="secondRowStripe" dxfId="49"/>
    </tableStyle>
    <tableStyle name="Table Style 1B" pivot="0" count="2" xr9:uid="{E2481E9C-331A-4AB9-B0F7-8E8089F263D8}">
      <tableStyleElement type="wholeTable" dxfId="48"/>
      <tableStyleElement type="headerRow" dxfId="47"/>
    </tableStyle>
    <tableStyle name="Table Style 2" pivot="0" count="3" xr9:uid="{00000000-0011-0000-FFFF-FFFF01000000}">
      <tableStyleElement type="wholeTable" dxfId="46"/>
      <tableStyleElement type="headerRow" dxfId="45"/>
      <tableStyleElement type="firstColumn" dxfId="4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C5607C-2D33-4675-98FE-07008846B8C8}" name="Table 1d" displayName="Table_1d" ref="A4:G14" totalsRowShown="0" headerRowCellStyle="Form_Header_1" dataCellStyle="Form_Text">
  <tableColumns count="7">
    <tableColumn id="1" xr3:uid="{071B4404-F52F-4140-962D-C2AF49EFDB95}" name="Process ID No." dataCellStyle="Form_Text"/>
    <tableColumn id="2" xr3:uid="{8F6156D8-AE05-45AC-A758-7F082AFBD93E}" name="SOP Index No." dataCellStyle="Form_Text"/>
    <tableColumn id="3" xr3:uid="{93E2336C-B680-42E9-8DCF-048FDD1B4F25}" name="Filters" dataCellStyle="Form_Text"/>
    <tableColumn id="4" xr3:uid="{0029534F-211E-4FE7-A795-1FEB05D82B90}" name="Filter VOC Vapor Pressure Exemption" dataCellStyle="Form_Text"/>
    <tableColumn id="5" xr3:uid="{95E3293D-E30F-42FB-BC9A-13236FCDA5C8}" name="Other Filters" dataCellStyle="Form_Text"/>
    <tableColumn id="6" xr3:uid="{6490A30D-4E88-42A2-900D-48E1F0945B10}" name="Vapor Recovery System" dataCellStyle="Form_Text"/>
    <tableColumn id="7" xr3:uid="{E01F26B7-C6F8-4F6A-9783-58FD17EF66E8}" name="Control Device ID No."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3"/>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9" totalsRowShown="0" headerRowCellStyle="Form_Header_1">
  <autoFilter ref="A3:D9"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Process ID No." dataCellStyle="Form_Text"/>
    <tableColumn id="3" xr3:uid="{00000000-0010-0000-0400-000003000000}" name="Group ID No." dataCellStyle="Form_Text"/>
    <tableColumn id="5" xr3:uid="{00000000-0010-0000-0400-000005000000}" name="Process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Row],[Process ID No.]]="","",IF(OP_SUM[[#This Row],[Group ID No.]]&lt;&gt;"",OP_SUM[[#This Row],[Group ID No.]],OP_SUM[[#This Row],[Process ID No.]]))</calculatedColumnFormula>
    </tableColumn>
    <tableColumn id="13" xr3:uid="{00000000-0010-0000-0400-00000D000000}" name="&quot;Unit2&quot;" dataDxfId="40" dataCellStyle="Form_General">
      <calculatedColumnFormula>IF(COUNTIFS($L$4:OP_SUM[[#This Row],["Unit1"]],"?*",$L$4:OP_SUM[[#This Row],["Unit1"]],OP_SUM[[#This Row],["Unit1"]])=1,ROW(OP_SUM[[#This Row],["Unit1"]]),"")</calculatedColumnFormula>
    </tableColumn>
    <tableColumn id="15" xr3:uid="{00000000-0010-0000-0400-00000F000000}" name="&quot;Unit3&quot;" dataDxfId="39" dataCellStyle="Form_General">
      <calculatedColumnFormula>IFERROR(_xlfn.RANK.EQ(OP_SUM[[#This Row],["Unit2"]],OP_SUM["Unit2"],1),"")</calculatedColumnFormula>
    </tableColumn>
    <tableColumn id="12" xr3:uid="{00000000-0010-0000-0400-00000C000000}" name="&quot;Unit-Group&quot;" dataDxfId="3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Process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E2D7C8E-F0EC-4413-810E-E7B754613C13}" name="Table 1a" displayName="Table_1a" ref="A4:K14" totalsRowShown="0" headerRowCellStyle="Form_Header_1" dataCellStyle="Form_Text">
  <tableColumns count="11">
    <tableColumn id="1" xr3:uid="{D82302ED-41ED-4179-97E8-C9237D9F58E6}" name="Process ID No." dataCellStyle="Form_Text"/>
    <tableColumn id="2" xr3:uid="{FFF7A1EA-6CDE-4F31-8BB4-553CEE7D21E2}" name="SOP Index No." dataCellStyle="Form_Text"/>
    <tableColumn id="3" xr3:uid="{D4BF2DAD-8F80-410D-9D94-1510658F01B1}" name="Alternate Control Requirement (ACR)" dataCellStyle="Form_Text"/>
    <tableColumn id="4" xr3:uid="{1FA56A6C-CF2D-4382-B3DB-5C076AB905A0}" name="ACR ID No." dataCellStyle="Form_Text"/>
    <tableColumn id="5" xr3:uid="{AE2DDA6C-BB5F-4D47-BA85-DB4A5677527F}" name="Uncontrolled VOC Emissions" dataCellStyle="Form_Text"/>
    <tableColumn id="6" xr3:uid="{9A3FABA8-DE21-4CDF-8A9E-EE12CB69FE5D}" name="Combined Weight of Uncontrolled VOC Emissions" dataCellStyle="Form_Text"/>
    <tableColumn id="7" xr3:uid="{00187D7C-8947-4676-911D-E892B26707EF}" name="Reactors" dataCellStyle="Form_Text"/>
    <tableColumn id="8" xr3:uid="{5D51314B-212B-4ADF-A796-0CA08D16EE47}" name="Centrifuge VOC Vapor Pressure Exemption" dataCellStyle="Form_Text"/>
    <tableColumn id="9" xr3:uid="{B9C0692D-63B8-48CD-8FEE-CE2704FFECB2}" name="Other Centrifuges" dataCellStyle="Form_Text"/>
    <tableColumn id="10" xr3:uid="{5D27271C-E12D-41AD-94B9-2AFAB20A179F}" name="Vapor Recovery System" dataCellStyle="Form_Text"/>
    <tableColumn id="11" xr3:uid="{64E4A30C-C5EA-4889-B0C9-A16F4E0932A9}" name="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5D1025-4C7E-4C7D-9602-E32C2CEB23BA}" name="Table 1b" displayName="Table_1b" ref="A4:I14" totalsRowShown="0" headerRowCellStyle="Form_Header_1" dataCellStyle="Form_Text">
  <tableColumns count="9">
    <tableColumn id="1" xr3:uid="{82FCBB68-7751-412E-905E-F75C981F258D}" name="Process ID No." dataCellStyle="Form_Text"/>
    <tableColumn id="2" xr3:uid="{F94C6530-1D9B-4B53-B00F-908F0FFF523A}" name="SOP Index No." dataCellStyle="Form_Text"/>
    <tableColumn id="3" xr3:uid="{E60505CE-B0E7-4727-AA05-3BAB79EA33E9}" name="Air Dryers" dataCellStyle="Form_Text"/>
    <tableColumn id="4" xr3:uid="{CAF26C2E-94E2-4072-B5A4-5F8E47F650F7}" name="Emissions ≤ 33 Lbs/Day" dataCellStyle="Form_Text"/>
    <tableColumn id="5" xr3:uid="{2BFA5A0B-D35E-4EC0-A0F0-DDC2C2C142E7}" name="Vapor Recovery System" dataCellStyle="Form_Text"/>
    <tableColumn id="6" xr3:uid="{F803C1BA-791C-4FCF-91BF-98A8FE546CA7}" name="Control Device ID No." dataCellStyle="Form_Text"/>
    <tableColumn id="7" xr3:uid="{019437E0-588D-4B40-8802-02BC77866E2B}" name="Storage Tanks at Loading Facility" dataCellStyle="Form_Text"/>
    <tableColumn id="8" xr3:uid="{D96BAC51-1199-4244-BC39-70C0D0C4FAEA}" name="Vapor Recovery System " dataCellStyle="Form_Text"/>
    <tableColumn id="9" xr3:uid="{CC3B5FED-A047-45DD-B47C-03ACCB3DAE28}" name="Control Device ID No. "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8D1295-C9B5-4156-A3D1-8222EA61A691}" name="Table 1c" displayName="Table_1c" ref="A4:K14" totalsRowShown="0" headerRowCellStyle="Form_Header_1" dataCellStyle="Form_Text">
  <tableColumns count="11">
    <tableColumn id="1" xr3:uid="{D99CD598-0303-4AD3-96F5-85C07E4CC15C}" name="Process ID No." dataCellStyle="Form_Text"/>
    <tableColumn id="2" xr3:uid="{EE4246CB-97DD-420E-B68F-CB51522B09C4}" name="SOP Index No." dataCellStyle="Form_Text"/>
    <tableColumn id="3" xr3:uid="{BEF97C6D-D682-4A70-8A9A-F0C67156DB99}" name="Loading Facility Storage Tank Capacity Exemption" dataCellStyle="Form_Text"/>
    <tableColumn id="4" xr3:uid="{8C15F211-42B2-4DDB-A059-91E08E7A7753}" name="Loading Facility Storage Tank VOC Vapor Pressure Exemption" dataCellStyle="Form_Text"/>
    <tableColumn id="5" xr3:uid="{AB89C088-58A6-4ED1-9D41-D0ED0DBAFF70}" name="In-Process Tanks" dataCellStyle="Form_Text"/>
    <tableColumn id="6" xr3:uid="{10863657-5AAF-4E81-95C6-FCC27342F74D}" name="Vapor Recovery System" dataCellStyle="Form_Text"/>
    <tableColumn id="7" xr3:uid="{58456925-568A-4A20-BFF9-865E3C7B1C47}" name="Control Device ID No." dataCellStyle="Form_Text"/>
    <tableColumn id="8" xr3:uid="{568C8DD5-D803-48C2-8C1C-45FF49317C71}" name="Storage Tank VOC Vapor Pressure Exemption" dataCellStyle="Form_Text"/>
    <tableColumn id="9" xr3:uid="{35507D19-DA2A-4B3F-BE1E-83735EB4617D}" name="Other Storage Tanks" dataCellStyle="Form_Text"/>
    <tableColumn id="10" xr3:uid="{DBB8B4C1-C51C-4762-BD95-386DECAFB42C}" name="Vapor Recovery System " dataCellStyle="Form_Text"/>
    <tableColumn id="11" xr3:uid="{828661D9-6CAA-448E-9E9C-4E8A6425B4D6}" name="Control Device ID No. "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AI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5" width="20.83203125" customWidth="1"/>
    <col min="36" max="36" width="9.33203125" customWidth="1"/>
  </cols>
  <sheetData>
    <row r="1" spans="1:35" x14ac:dyDescent="0.2">
      <c r="A1" s="15" t="s">
        <v>77</v>
      </c>
    </row>
    <row r="4" spans="1:35" ht="13.5" x14ac:dyDescent="0.2">
      <c r="A4" s="18" t="s">
        <v>22</v>
      </c>
      <c r="B4">
        <f>COUNTA(B$11:B$111)</f>
        <v>1</v>
      </c>
      <c r="C4">
        <f t="shared" ref="C4:AI4" si="0">COUNTA(C$11:C$111)</f>
        <v>2</v>
      </c>
      <c r="D4">
        <f t="shared" si="0"/>
        <v>1</v>
      </c>
      <c r="E4">
        <f t="shared" si="0"/>
        <v>2</v>
      </c>
      <c r="F4">
        <f t="shared" si="0"/>
        <v>2</v>
      </c>
      <c r="G4">
        <f t="shared" si="0"/>
        <v>2</v>
      </c>
      <c r="H4">
        <f t="shared" si="0"/>
        <v>2</v>
      </c>
      <c r="I4">
        <f t="shared" si="0"/>
        <v>2</v>
      </c>
      <c r="J4">
        <f t="shared" si="0"/>
        <v>5</v>
      </c>
      <c r="K4">
        <f t="shared" si="0"/>
        <v>1</v>
      </c>
      <c r="L4">
        <f t="shared" si="0"/>
        <v>1</v>
      </c>
      <c r="M4">
        <f t="shared" si="0"/>
        <v>2</v>
      </c>
      <c r="N4">
        <f t="shared" si="0"/>
        <v>2</v>
      </c>
      <c r="O4">
        <f t="shared" si="0"/>
        <v>5</v>
      </c>
      <c r="P4">
        <f t="shared" si="0"/>
        <v>1</v>
      </c>
      <c r="Q4">
        <f t="shared" si="0"/>
        <v>2</v>
      </c>
      <c r="R4">
        <f t="shared" si="0"/>
        <v>5</v>
      </c>
      <c r="S4">
        <f t="shared" si="0"/>
        <v>1</v>
      </c>
      <c r="T4">
        <f t="shared" si="0"/>
        <v>1</v>
      </c>
      <c r="U4">
        <f t="shared" si="0"/>
        <v>2</v>
      </c>
      <c r="V4">
        <f t="shared" si="0"/>
        <v>2</v>
      </c>
      <c r="W4">
        <f t="shared" si="0"/>
        <v>2</v>
      </c>
      <c r="X4">
        <f t="shared" si="0"/>
        <v>5</v>
      </c>
      <c r="Y4">
        <f t="shared" si="0"/>
        <v>1</v>
      </c>
      <c r="Z4">
        <f t="shared" si="0"/>
        <v>2</v>
      </c>
      <c r="AA4">
        <f t="shared" si="0"/>
        <v>2</v>
      </c>
      <c r="AB4">
        <f t="shared" si="0"/>
        <v>5</v>
      </c>
      <c r="AC4">
        <f t="shared" si="0"/>
        <v>1</v>
      </c>
      <c r="AD4">
        <f t="shared" si="0"/>
        <v>1</v>
      </c>
      <c r="AE4">
        <f t="shared" si="0"/>
        <v>2</v>
      </c>
      <c r="AF4">
        <f t="shared" si="0"/>
        <v>2</v>
      </c>
      <c r="AG4">
        <f t="shared" si="0"/>
        <v>2</v>
      </c>
      <c r="AH4">
        <f t="shared" si="0"/>
        <v>5</v>
      </c>
      <c r="AI4">
        <f t="shared" si="0"/>
        <v>1</v>
      </c>
    </row>
    <row r="5" spans="1:35" s="3" customFormat="1" x14ac:dyDescent="0.2">
      <c r="A5" s="16" t="s">
        <v>39</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c r="AF5" s="3" t="s">
        <v>475</v>
      </c>
      <c r="AG5" s="3" t="s">
        <v>475</v>
      </c>
      <c r="AH5" s="3" t="s">
        <v>475</v>
      </c>
      <c r="AI5" s="3" t="s">
        <v>475</v>
      </c>
    </row>
    <row r="6" spans="1:35" s="3" customFormat="1" x14ac:dyDescent="0.2">
      <c r="A6" s="16" t="s">
        <v>17</v>
      </c>
      <c r="B6" s="3" t="s">
        <v>179</v>
      </c>
      <c r="C6" s="3" t="s">
        <v>179</v>
      </c>
      <c r="D6" s="3" t="s">
        <v>179</v>
      </c>
      <c r="E6" s="3" t="s">
        <v>179</v>
      </c>
      <c r="F6" s="3" t="s">
        <v>179</v>
      </c>
      <c r="G6" s="3" t="s">
        <v>179</v>
      </c>
      <c r="H6" s="3" t="s">
        <v>179</v>
      </c>
      <c r="I6" s="3" t="s">
        <v>179</v>
      </c>
      <c r="J6" s="3" t="s">
        <v>179</v>
      </c>
      <c r="K6" s="3" t="s">
        <v>179</v>
      </c>
      <c r="L6" s="3" t="s">
        <v>179</v>
      </c>
      <c r="M6" s="3" t="s">
        <v>179</v>
      </c>
      <c r="N6" s="3" t="s">
        <v>179</v>
      </c>
      <c r="O6" s="3" t="s">
        <v>179</v>
      </c>
      <c r="P6" s="3" t="s">
        <v>179</v>
      </c>
      <c r="Q6" s="3" t="s">
        <v>179</v>
      </c>
      <c r="R6" s="3" t="s">
        <v>179</v>
      </c>
      <c r="S6" s="3" t="s">
        <v>179</v>
      </c>
      <c r="T6" s="3" t="s">
        <v>179</v>
      </c>
      <c r="U6" s="3" t="s">
        <v>179</v>
      </c>
      <c r="V6" s="3" t="s">
        <v>179</v>
      </c>
      <c r="W6" s="3" t="s">
        <v>179</v>
      </c>
      <c r="X6" s="3" t="s">
        <v>179</v>
      </c>
      <c r="Y6" s="3" t="s">
        <v>179</v>
      </c>
      <c r="Z6" s="3" t="s">
        <v>179</v>
      </c>
      <c r="AA6" s="3" t="s">
        <v>179</v>
      </c>
      <c r="AB6" s="3" t="s">
        <v>179</v>
      </c>
      <c r="AC6" s="3" t="s">
        <v>179</v>
      </c>
      <c r="AD6" s="3" t="s">
        <v>179</v>
      </c>
      <c r="AE6" s="3" t="s">
        <v>179</v>
      </c>
      <c r="AF6" s="3" t="s">
        <v>179</v>
      </c>
      <c r="AG6" s="3" t="s">
        <v>179</v>
      </c>
      <c r="AH6" s="3" t="s">
        <v>179</v>
      </c>
      <c r="AI6" s="3" t="s">
        <v>179</v>
      </c>
    </row>
    <row r="7" spans="1:35" s="3" customFormat="1" x14ac:dyDescent="0.2">
      <c r="A7" s="16" t="s">
        <v>18</v>
      </c>
      <c r="B7" s="3" t="s">
        <v>40</v>
      </c>
      <c r="C7" s="3" t="s">
        <v>40</v>
      </c>
      <c r="D7" s="3" t="s">
        <v>40</v>
      </c>
      <c r="E7" s="3" t="s">
        <v>40</v>
      </c>
      <c r="F7" s="3" t="s">
        <v>40</v>
      </c>
      <c r="G7" s="3" t="s">
        <v>40</v>
      </c>
      <c r="H7" s="3" t="s">
        <v>40</v>
      </c>
      <c r="I7" s="3" t="s">
        <v>40</v>
      </c>
      <c r="J7" s="3" t="s">
        <v>40</v>
      </c>
      <c r="K7" s="3" t="s">
        <v>40</v>
      </c>
      <c r="L7" s="3" t="s">
        <v>494</v>
      </c>
      <c r="M7" s="3" t="s">
        <v>494</v>
      </c>
      <c r="N7" s="3" t="s">
        <v>494</v>
      </c>
      <c r="O7" s="3" t="s">
        <v>494</v>
      </c>
      <c r="P7" s="3" t="s">
        <v>494</v>
      </c>
      <c r="Q7" s="3" t="s">
        <v>494</v>
      </c>
      <c r="R7" s="3" t="s">
        <v>494</v>
      </c>
      <c r="S7" s="3" t="s">
        <v>494</v>
      </c>
      <c r="T7" s="3" t="s">
        <v>497</v>
      </c>
      <c r="U7" s="3" t="s">
        <v>497</v>
      </c>
      <c r="V7" s="3" t="s">
        <v>497</v>
      </c>
      <c r="W7" s="3" t="s">
        <v>497</v>
      </c>
      <c r="X7" s="3" t="s">
        <v>497</v>
      </c>
      <c r="Y7" s="3" t="s">
        <v>497</v>
      </c>
      <c r="Z7" s="3" t="s">
        <v>497</v>
      </c>
      <c r="AA7" s="3" t="s">
        <v>497</v>
      </c>
      <c r="AB7" s="3" t="s">
        <v>497</v>
      </c>
      <c r="AC7" s="3" t="s">
        <v>497</v>
      </c>
      <c r="AD7" s="3" t="s">
        <v>503</v>
      </c>
      <c r="AE7" s="3" t="s">
        <v>503</v>
      </c>
      <c r="AF7" s="3" t="s">
        <v>503</v>
      </c>
      <c r="AG7" s="3" t="s">
        <v>503</v>
      </c>
      <c r="AH7" s="3" t="s">
        <v>503</v>
      </c>
      <c r="AI7" s="3" t="s">
        <v>503</v>
      </c>
    </row>
    <row r="8" spans="1:35" s="3" customFormat="1" x14ac:dyDescent="0.2">
      <c r="A8" s="16" t="s">
        <v>19</v>
      </c>
      <c r="B8" s="3">
        <v>1</v>
      </c>
      <c r="C8" s="3">
        <v>1</v>
      </c>
      <c r="D8" s="3">
        <v>1</v>
      </c>
      <c r="E8" s="3">
        <v>1</v>
      </c>
      <c r="F8" s="3">
        <v>1</v>
      </c>
      <c r="G8" s="3">
        <v>1</v>
      </c>
      <c r="H8" s="3">
        <v>1</v>
      </c>
      <c r="I8" s="3">
        <v>1</v>
      </c>
      <c r="J8" s="3">
        <v>1</v>
      </c>
      <c r="K8" s="3">
        <v>1</v>
      </c>
      <c r="L8" s="3">
        <v>2</v>
      </c>
      <c r="M8" s="3">
        <v>2</v>
      </c>
      <c r="N8" s="3">
        <v>2</v>
      </c>
      <c r="O8" s="3">
        <v>2</v>
      </c>
      <c r="P8" s="3">
        <v>2</v>
      </c>
      <c r="Q8" s="3">
        <v>2</v>
      </c>
      <c r="R8" s="3">
        <v>2</v>
      </c>
      <c r="S8" s="3">
        <v>2</v>
      </c>
      <c r="T8" s="3">
        <v>3</v>
      </c>
      <c r="U8" s="3">
        <v>3</v>
      </c>
      <c r="V8" s="3">
        <v>3</v>
      </c>
      <c r="W8" s="3">
        <v>3</v>
      </c>
      <c r="X8" s="3">
        <v>3</v>
      </c>
      <c r="Y8" s="3">
        <v>3</v>
      </c>
      <c r="Z8" s="3">
        <v>3</v>
      </c>
      <c r="AA8" s="3">
        <v>3</v>
      </c>
      <c r="AB8" s="3">
        <v>3</v>
      </c>
      <c r="AC8" s="3">
        <v>3</v>
      </c>
      <c r="AD8" s="3">
        <v>4</v>
      </c>
      <c r="AE8" s="3">
        <v>4</v>
      </c>
      <c r="AF8" s="3">
        <v>4</v>
      </c>
      <c r="AG8" s="3">
        <v>4</v>
      </c>
      <c r="AH8" s="3">
        <v>4</v>
      </c>
      <c r="AI8" s="3">
        <v>4</v>
      </c>
    </row>
    <row r="9" spans="1:35" s="3" customFormat="1" x14ac:dyDescent="0.2">
      <c r="A9" s="16" t="s">
        <v>20</v>
      </c>
      <c r="B9" s="3">
        <v>1</v>
      </c>
      <c r="C9" s="3">
        <v>2</v>
      </c>
      <c r="D9" s="3">
        <v>3</v>
      </c>
      <c r="E9" s="3">
        <v>4</v>
      </c>
      <c r="F9" s="3">
        <v>5</v>
      </c>
      <c r="G9" s="3">
        <v>6</v>
      </c>
      <c r="H9" s="3">
        <v>7</v>
      </c>
      <c r="I9" s="3">
        <v>8</v>
      </c>
      <c r="J9" s="3">
        <v>9</v>
      </c>
      <c r="K9" s="3">
        <v>10</v>
      </c>
      <c r="L9" s="3">
        <v>1</v>
      </c>
      <c r="M9" s="3">
        <v>2</v>
      </c>
      <c r="N9" s="3">
        <v>3</v>
      </c>
      <c r="O9" s="3">
        <v>4</v>
      </c>
      <c r="P9" s="3">
        <v>5</v>
      </c>
      <c r="Q9" s="3">
        <v>6</v>
      </c>
      <c r="R9" s="3">
        <v>7</v>
      </c>
      <c r="S9" s="3">
        <v>8</v>
      </c>
      <c r="T9" s="3">
        <v>1</v>
      </c>
      <c r="U9" s="3">
        <v>2</v>
      </c>
      <c r="V9" s="3">
        <v>3</v>
      </c>
      <c r="W9" s="3">
        <v>4</v>
      </c>
      <c r="X9" s="3">
        <v>5</v>
      </c>
      <c r="Y9" s="3">
        <v>6</v>
      </c>
      <c r="Z9" s="3">
        <v>7</v>
      </c>
      <c r="AA9" s="3">
        <v>8</v>
      </c>
      <c r="AB9" s="3">
        <v>9</v>
      </c>
      <c r="AC9" s="3">
        <v>10</v>
      </c>
      <c r="AD9" s="3">
        <v>1</v>
      </c>
      <c r="AE9" s="3">
        <v>2</v>
      </c>
      <c r="AF9" s="3">
        <v>3</v>
      </c>
      <c r="AG9" s="3">
        <v>4</v>
      </c>
      <c r="AH9" s="3">
        <v>5</v>
      </c>
      <c r="AI9" s="3">
        <v>6</v>
      </c>
    </row>
    <row r="10" spans="1:35" s="3" customFormat="1" x14ac:dyDescent="0.2">
      <c r="A10" s="16" t="s">
        <v>21</v>
      </c>
      <c r="B10" s="3" t="s">
        <v>476</v>
      </c>
      <c r="C10" s="3" t="s">
        <v>513</v>
      </c>
      <c r="D10" s="3" t="s">
        <v>481</v>
      </c>
      <c r="E10" s="3" t="s">
        <v>482</v>
      </c>
      <c r="F10" s="3" t="s">
        <v>483</v>
      </c>
      <c r="G10" s="3" t="s">
        <v>484</v>
      </c>
      <c r="H10" s="3" t="s">
        <v>485</v>
      </c>
      <c r="I10" s="3" t="s">
        <v>486</v>
      </c>
      <c r="J10" s="3" t="s">
        <v>487</v>
      </c>
      <c r="K10" s="3" t="s">
        <v>493</v>
      </c>
      <c r="L10" s="3" t="s">
        <v>476</v>
      </c>
      <c r="M10" s="3" t="s">
        <v>495</v>
      </c>
      <c r="N10" s="3" t="s">
        <v>514</v>
      </c>
      <c r="O10" s="3" t="s">
        <v>487</v>
      </c>
      <c r="P10" s="3" t="s">
        <v>493</v>
      </c>
      <c r="Q10" s="3" t="s">
        <v>496</v>
      </c>
      <c r="R10" s="3" t="s">
        <v>515</v>
      </c>
      <c r="S10" s="3" t="s">
        <v>516</v>
      </c>
      <c r="T10" s="3" t="s">
        <v>476</v>
      </c>
      <c r="U10" s="3" t="s">
        <v>498</v>
      </c>
      <c r="V10" s="3" t="s">
        <v>499</v>
      </c>
      <c r="W10" s="3" t="s">
        <v>500</v>
      </c>
      <c r="X10" s="3" t="s">
        <v>487</v>
      </c>
      <c r="Y10" s="3" t="s">
        <v>493</v>
      </c>
      <c r="Z10" s="3" t="s">
        <v>501</v>
      </c>
      <c r="AA10" s="3" t="s">
        <v>502</v>
      </c>
      <c r="AB10" s="3" t="s">
        <v>515</v>
      </c>
      <c r="AC10" s="3" t="s">
        <v>516</v>
      </c>
      <c r="AD10" s="3" t="s">
        <v>476</v>
      </c>
      <c r="AE10" s="3" t="s">
        <v>504</v>
      </c>
      <c r="AF10" s="3" t="s">
        <v>505</v>
      </c>
      <c r="AG10" s="3" t="s">
        <v>506</v>
      </c>
      <c r="AH10" s="3" t="s">
        <v>487</v>
      </c>
      <c r="AI10" s="3" t="s">
        <v>493</v>
      </c>
    </row>
    <row r="11" spans="1:35" s="3" customFormat="1" x14ac:dyDescent="0.2">
      <c r="A11" s="16" t="s">
        <v>37</v>
      </c>
      <c r="B11" s="3" t="s">
        <v>478</v>
      </c>
      <c r="C11" s="3" t="s">
        <v>479</v>
      </c>
      <c r="D11" s="3" t="s">
        <v>478</v>
      </c>
      <c r="E11" s="3" t="s">
        <v>479</v>
      </c>
      <c r="F11" s="3" t="s">
        <v>479</v>
      </c>
      <c r="G11" s="3" t="s">
        <v>479</v>
      </c>
      <c r="H11" s="3" t="s">
        <v>479</v>
      </c>
      <c r="I11" s="3" t="s">
        <v>479</v>
      </c>
      <c r="J11" s="3" t="s">
        <v>488</v>
      </c>
      <c r="K11" s="3" t="s">
        <v>478</v>
      </c>
      <c r="L11" s="3" t="s">
        <v>478</v>
      </c>
      <c r="M11" s="3" t="s">
        <v>479</v>
      </c>
      <c r="N11" s="3" t="s">
        <v>479</v>
      </c>
      <c r="O11" s="3" t="s">
        <v>488</v>
      </c>
      <c r="P11" s="3" t="s">
        <v>478</v>
      </c>
      <c r="Q11" s="3" t="s">
        <v>479</v>
      </c>
      <c r="R11" s="3" t="s">
        <v>488</v>
      </c>
      <c r="S11" s="3" t="s">
        <v>478</v>
      </c>
      <c r="T11" s="3" t="s">
        <v>478</v>
      </c>
      <c r="U11" s="3" t="s">
        <v>479</v>
      </c>
      <c r="V11" s="3" t="s">
        <v>479</v>
      </c>
      <c r="W11" s="3" t="s">
        <v>479</v>
      </c>
      <c r="X11" s="3" t="s">
        <v>488</v>
      </c>
      <c r="Y11" s="3" t="s">
        <v>478</v>
      </c>
      <c r="Z11" s="3" t="s">
        <v>479</v>
      </c>
      <c r="AA11" s="3" t="s">
        <v>479</v>
      </c>
      <c r="AB11" s="3" t="s">
        <v>488</v>
      </c>
      <c r="AC11" s="3" t="s">
        <v>478</v>
      </c>
      <c r="AD11" s="3" t="s">
        <v>478</v>
      </c>
      <c r="AE11" s="3" t="s">
        <v>479</v>
      </c>
      <c r="AF11" s="3" t="s">
        <v>479</v>
      </c>
      <c r="AG11" s="3" t="s">
        <v>479</v>
      </c>
      <c r="AH11" s="3" t="s">
        <v>488</v>
      </c>
      <c r="AI11" s="3" t="s">
        <v>478</v>
      </c>
    </row>
    <row r="12" spans="1:35" s="3" customFormat="1" x14ac:dyDescent="0.2">
      <c r="A12" s="17"/>
      <c r="C12" s="3" t="s">
        <v>480</v>
      </c>
      <c r="E12" s="3" t="s">
        <v>480</v>
      </c>
      <c r="F12" s="3" t="s">
        <v>480</v>
      </c>
      <c r="G12" s="3" t="s">
        <v>480</v>
      </c>
      <c r="H12" s="3" t="s">
        <v>480</v>
      </c>
      <c r="I12" s="3" t="s">
        <v>480</v>
      </c>
      <c r="J12" s="3" t="s">
        <v>489</v>
      </c>
      <c r="M12" s="3" t="s">
        <v>480</v>
      </c>
      <c r="N12" s="3" t="s">
        <v>480</v>
      </c>
      <c r="O12" s="3" t="s">
        <v>489</v>
      </c>
      <c r="Q12" s="3" t="s">
        <v>480</v>
      </c>
      <c r="R12" s="3" t="s">
        <v>489</v>
      </c>
      <c r="U12" s="3" t="s">
        <v>480</v>
      </c>
      <c r="V12" s="3" t="s">
        <v>480</v>
      </c>
      <c r="W12" s="3" t="s">
        <v>480</v>
      </c>
      <c r="X12" s="3" t="s">
        <v>489</v>
      </c>
      <c r="Z12" s="3" t="s">
        <v>480</v>
      </c>
      <c r="AA12" s="3" t="s">
        <v>480</v>
      </c>
      <c r="AB12" s="3" t="s">
        <v>489</v>
      </c>
      <c r="AE12" s="3" t="s">
        <v>480</v>
      </c>
      <c r="AF12" s="3" t="s">
        <v>480</v>
      </c>
      <c r="AG12" s="3" t="s">
        <v>480</v>
      </c>
      <c r="AH12" s="3" t="s">
        <v>489</v>
      </c>
    </row>
    <row r="13" spans="1:35" s="3" customFormat="1" x14ac:dyDescent="0.2">
      <c r="A13" s="17"/>
      <c r="J13" s="3" t="s">
        <v>490</v>
      </c>
      <c r="O13" s="3" t="s">
        <v>490</v>
      </c>
      <c r="R13" s="3" t="s">
        <v>490</v>
      </c>
      <c r="X13" s="3" t="s">
        <v>490</v>
      </c>
      <c r="AB13" s="3" t="s">
        <v>490</v>
      </c>
      <c r="AH13" s="3" t="s">
        <v>490</v>
      </c>
    </row>
    <row r="14" spans="1:35" s="3" customFormat="1" x14ac:dyDescent="0.2">
      <c r="A14" s="17"/>
      <c r="J14" s="3" t="s">
        <v>491</v>
      </c>
      <c r="O14" s="3" t="s">
        <v>491</v>
      </c>
      <c r="R14" s="3" t="s">
        <v>491</v>
      </c>
      <c r="X14" s="3" t="s">
        <v>491</v>
      </c>
      <c r="AB14" s="3" t="s">
        <v>491</v>
      </c>
      <c r="AH14" s="3" t="s">
        <v>491</v>
      </c>
    </row>
    <row r="15" spans="1:35" s="3" customFormat="1" x14ac:dyDescent="0.2">
      <c r="A15" s="17"/>
      <c r="J15" s="3" t="s">
        <v>492</v>
      </c>
      <c r="O15" s="3" t="s">
        <v>492</v>
      </c>
      <c r="R15" s="3" t="s">
        <v>492</v>
      </c>
      <c r="X15" s="3" t="s">
        <v>492</v>
      </c>
      <c r="AB15" s="3" t="s">
        <v>492</v>
      </c>
      <c r="AH15" s="3" t="s">
        <v>492</v>
      </c>
    </row>
    <row r="16" spans="1:35" s="3" customFormat="1" x14ac:dyDescent="0.2">
      <c r="A16" s="17"/>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MxH5mzMLyouVsE0abAoo+ZKKiHzk6oIGecBZcBwOr0NzSAfHU5Qzj1bDgxcscOHPxI3ukuED1TueW42TseCmhA==" saltValue="IHy3r6G/AI41gjdfIgmBv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67BA7-AD0B-4227-9D3D-4C4DF5792917}">
  <sheetPr codeName="Sheet3"/>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5" t="s">
        <v>520</v>
      </c>
      <c r="B1" s="55"/>
      <c r="C1" s="55"/>
      <c r="D1" s="55"/>
      <c r="E1" s="55"/>
      <c r="F1" s="55"/>
      <c r="G1" s="55"/>
      <c r="H1" s="55"/>
      <c r="I1" s="55"/>
    </row>
    <row r="2" spans="1:10" ht="14.25" customHeight="1" x14ac:dyDescent="0.2">
      <c r="A2" s="55" t="s">
        <v>518</v>
      </c>
      <c r="B2" s="55"/>
      <c r="C2" s="55"/>
      <c r="D2" s="55"/>
      <c r="E2" s="55"/>
      <c r="F2" s="55"/>
      <c r="G2" s="55"/>
      <c r="H2" s="55"/>
      <c r="I2" s="55"/>
    </row>
    <row r="4" spans="1:10" ht="51" customHeight="1" x14ac:dyDescent="0.2">
      <c r="A4" s="9" t="s">
        <v>507</v>
      </c>
      <c r="B4" s="9" t="s">
        <v>476</v>
      </c>
      <c r="C4" s="9" t="s">
        <v>495</v>
      </c>
      <c r="D4" s="9" t="s">
        <v>514</v>
      </c>
      <c r="E4" s="9" t="s">
        <v>487</v>
      </c>
      <c r="F4" s="9" t="s">
        <v>493</v>
      </c>
      <c r="G4" s="9" t="s">
        <v>496</v>
      </c>
      <c r="H4" s="9" t="s">
        <v>515</v>
      </c>
      <c r="I4" s="9" t="s">
        <v>516</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4" t="s">
        <v>43</v>
      </c>
      <c r="B15" s="54"/>
      <c r="C15" s="54"/>
      <c r="D15" s="54"/>
      <c r="E15" s="54"/>
      <c r="F15" s="54"/>
      <c r="G15" s="54"/>
      <c r="H15" s="54"/>
      <c r="I15" s="54"/>
    </row>
  </sheetData>
  <sheetProtection algorithmName="SHA-512" hashValue="6O3dd8CyIkV2RWTgdi3fWzjfNBRVkmIFadDNZ7CZfdUu1xwwKG7EDOomrT8scL2Tm/wxXJyr+1MCxIJLKFCUZA==" saltValue="Q0v/gpVNUj/faQDAJxkjpQ==" spinCount="100000" sheet="1" objects="1" scenarios="1" formatRows="0" insertRows="0" deleteRows="0"/>
  <mergeCells count="3">
    <mergeCell ref="A15:I15"/>
    <mergeCell ref="A1:I1"/>
    <mergeCell ref="A2:I2"/>
  </mergeCells>
  <conditionalFormatting sqref="A5:A14">
    <cfRule type="expression" dxfId="13" priority="1">
      <formula>AND($A5&lt;&gt;"",COUNTIF(OFFSET(UnitListStart,1,0,UnitListCount,1),$A5)=0)</formula>
    </cfRule>
  </conditionalFormatting>
  <conditionalFormatting sqref="B5:B14">
    <cfRule type="expression" dxfId="12" priority="3">
      <formula>LEN(B5)&gt;15</formula>
    </cfRule>
  </conditionalFormatting>
  <conditionalFormatting sqref="F5:F14">
    <cfRule type="expression" dxfId="10" priority="4">
      <formula>LEN(F5)&gt;14</formula>
    </cfRule>
  </conditionalFormatting>
  <conditionalFormatting sqref="I5:I14">
    <cfRule type="expression" dxfId="9" priority="5">
      <formula>LEN(I5)&gt;14</formula>
    </cfRule>
  </conditionalFormatting>
  <dataValidations count="4">
    <dataValidation type="list" allowBlank="1" showErrorMessage="1" error="The selection is not valid" prompt="Select from the dropdown list" sqref="A5:A14" xr:uid="{6629BED4-E512-47B8-9C6E-9DBA3B561E92}">
      <formula1>OFFSET(UnitListStart,1,0,UnitListCount,1)</formula1>
    </dataValidation>
    <dataValidation type="textLength" operator="lessThanOrEqual" allowBlank="1" showErrorMessage="1" error="The response must be 15 characters or less" prompt="Enter the SOP Index No." sqref="B5:B14" xr:uid="{8AC85C41-7125-4A2C-BFF4-B797E9C8F3BD}">
      <formula1>15</formula1>
    </dataValidation>
    <dataValidation type="textLength" operator="lessThanOrEqual" allowBlank="1" showErrorMessage="1" error="The response must be 14 characters or less" prompt="Enter the Control Device ID No." sqref="F5:F14" xr:uid="{E7E86650-6621-4187-A301-904821B3D5FF}">
      <formula1>14</formula1>
    </dataValidation>
    <dataValidation type="textLength" operator="lessThanOrEqual" allowBlank="1" showErrorMessage="1" error="The response must be 14 characters or less" prompt="Enter the Control Device ID No. " sqref="I5:I14" xr:uid="{427C8EB8-34BA-4980-B32F-43F68D943084}">
      <formula1>14</formula1>
    </dataValidation>
  </dataValidations>
  <hyperlinks>
    <hyperlink ref="A15" location="'Table of Contents'!A1" display="Go to the Table of Contents" xr:uid="{CB0D4D57-0E91-4A06-9FA4-50F774EEC03B}"/>
  </hyperlinks>
  <pageMargins left="0.5" right="0.5" top="1.35" bottom="0.5" header="0.5" footer="0.5"/>
  <pageSetup orientation="landscape" r:id="rId1"/>
  <headerFooter>
    <oddHeader>&amp;C&amp;"Times New Roman,bold"&amp;11Pharmaceutical Manufacturing Facility Attributes_x000D_Form OP-UA34_x000D_Federal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5EECDA50-82CA-47FD-8164-2DE7E8EDCF86}">
            <xm:f>AND(C5&lt;&gt;"",COUNTIF(OFFSET(Picklist_UAcodes!M$10,1,0,Picklist_UAcodes!M$4,1),C5)=0)</xm:f>
            <x14:dxf>
              <font>
                <b/>
                <i val="0"/>
              </font>
              <fill>
                <patternFill>
                  <bgColor rgb="FFEBB8B7"/>
                </patternFill>
              </fill>
            </x14:dxf>
          </x14:cfRule>
          <xm:sqref>C5:E14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B354E8D-42DC-41B5-9D7B-BA7AFA0DE0DD}">
          <x14:formula1>
            <xm:f>OFFSET(Picklist_UAcodes!M$10,1,0,Picklist_UAcodes!M$4,1)</xm:f>
          </x14:formula1>
          <xm:sqref>G5:H14 C5:E14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945B4-8D46-4222-9491-85B274EC7FDA}">
  <sheetPr codeName="Sheet9"/>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s>
  <sheetData>
    <row r="1" spans="1:12" ht="14.25" x14ac:dyDescent="0.2">
      <c r="A1" s="55" t="s">
        <v>521</v>
      </c>
      <c r="B1" s="55"/>
      <c r="C1" s="55"/>
      <c r="D1" s="55"/>
      <c r="E1" s="55"/>
      <c r="F1" s="55"/>
      <c r="G1" s="55"/>
      <c r="H1" s="55"/>
      <c r="I1" s="55"/>
      <c r="J1" s="55"/>
      <c r="K1" s="55"/>
    </row>
    <row r="2" spans="1:12" ht="14.25" customHeight="1" x14ac:dyDescent="0.2">
      <c r="A2" s="55" t="s">
        <v>518</v>
      </c>
      <c r="B2" s="55"/>
      <c r="C2" s="55"/>
      <c r="D2" s="55"/>
      <c r="E2" s="55"/>
      <c r="F2" s="55"/>
      <c r="G2" s="55"/>
      <c r="H2" s="55"/>
      <c r="I2" s="55"/>
      <c r="J2" s="55"/>
      <c r="K2" s="55"/>
    </row>
    <row r="4" spans="1:12" ht="91.35" customHeight="1" x14ac:dyDescent="0.2">
      <c r="A4" s="9" t="s">
        <v>507</v>
      </c>
      <c r="B4" s="9" t="s">
        <v>476</v>
      </c>
      <c r="C4" s="9" t="s">
        <v>498</v>
      </c>
      <c r="D4" s="9" t="s">
        <v>499</v>
      </c>
      <c r="E4" s="9" t="s">
        <v>500</v>
      </c>
      <c r="F4" s="9" t="s">
        <v>487</v>
      </c>
      <c r="G4" s="9" t="s">
        <v>493</v>
      </c>
      <c r="H4" s="9" t="s">
        <v>501</v>
      </c>
      <c r="I4" s="9" t="s">
        <v>502</v>
      </c>
      <c r="J4" s="9" t="s">
        <v>515</v>
      </c>
      <c r="K4" s="9" t="s">
        <v>516</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43</v>
      </c>
      <c r="B15" s="54"/>
      <c r="C15" s="54"/>
      <c r="D15" s="54"/>
      <c r="E15" s="54"/>
      <c r="F15" s="54"/>
      <c r="G15" s="54"/>
      <c r="H15" s="54"/>
      <c r="I15" s="54"/>
      <c r="J15" s="54"/>
      <c r="K15" s="54"/>
    </row>
  </sheetData>
  <sheetProtection algorithmName="SHA-512" hashValue="oNUIqTJ8pQwSvGzL+qQQjFw2PjoymL+z25N3xwAzeWkHFzU8HuX9p/brqRtJcaulYIufgizPTEWj/H5jJ0dWxA==" saltValue="LsRH9ca+yXzbZOfls02N5A==" spinCount="100000" sheet="1" objects="1" scenarios="1" formatRows="0" insertRows="0" deleteRows="0"/>
  <mergeCells count="3">
    <mergeCell ref="A15:K15"/>
    <mergeCell ref="A1:K1"/>
    <mergeCell ref="A2:K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conditionalFormatting sqref="G5:G14">
    <cfRule type="expression" dxfId="5" priority="4">
      <formula>LEN(G5)&gt;14</formula>
    </cfRule>
  </conditionalFormatting>
  <conditionalFormatting sqref="K5:K14">
    <cfRule type="expression" dxfId="4" priority="5">
      <formula>LEN(K5)&gt;14</formula>
    </cfRule>
  </conditionalFormatting>
  <dataValidations count="4">
    <dataValidation type="list" allowBlank="1" showErrorMessage="1" error="The selection is not valid" prompt="Select from the dropdown list" sqref="A5:A14" xr:uid="{F628A2CA-AC5A-42F9-915A-30BE61EA2DF3}">
      <formula1>OFFSET(UnitListStart,1,0,UnitListCount,1)</formula1>
    </dataValidation>
    <dataValidation type="textLength" operator="lessThanOrEqual" allowBlank="1" showErrorMessage="1" error="The response must be 15 characters or less" prompt="Enter the SOP Index No." sqref="B5:B14" xr:uid="{1742A3B3-E5F8-4BBD-8FB4-EDA7BBA289EF}">
      <formula1>15</formula1>
    </dataValidation>
    <dataValidation type="textLength" operator="lessThanOrEqual" allowBlank="1" showErrorMessage="1" error="The response must be 14 characters or less" prompt="Enter the Control Device ID No." sqref="G5:G14" xr:uid="{A7038AF4-D96F-4EEC-B595-64E1A1C2B76B}">
      <formula1>14</formula1>
    </dataValidation>
    <dataValidation type="textLength" operator="lessThanOrEqual" allowBlank="1" showErrorMessage="1" error="The response must be 14 characters or less" prompt="Enter the Control Device ID No. " sqref="K5:K14" xr:uid="{9D4F9EFD-7684-49AD-834F-645E3E6E4BE7}">
      <formula1>14</formula1>
    </dataValidation>
  </dataValidations>
  <hyperlinks>
    <hyperlink ref="A15" location="'Table of Contents'!A1" display="Go to the Table of Contents" xr:uid="{D8F659F0-9F8D-40C3-84C2-550B64EC14ED}"/>
  </hyperlinks>
  <pageMargins left="0.5" right="0.5" top="1.35" bottom="0.5" header="0.5" footer="0.5"/>
  <pageSetup orientation="landscape" r:id="rId1"/>
  <headerFooter>
    <oddHeader>&amp;C&amp;"Times New Roman,bold"&amp;11Pharmaceutical Manufacturing Facility Attributes_x000D_Form OP-UA34_x000D_Federal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1B505CFB-69B8-40C1-BF88-6D00BC317784}">
            <xm:f>AND(C5&lt;&gt;"",COUNTIF(OFFSET(Picklist_UAcodes!U$10,1,0,Picklist_UAcodes!U$4,1),C5)=0)</xm:f>
            <x14:dxf>
              <font>
                <b/>
                <i val="0"/>
              </font>
              <fill>
                <patternFill>
                  <bgColor rgb="FFEBB8B7"/>
                </patternFill>
              </fill>
            </x14:dxf>
          </x14:cfRule>
          <xm:sqref>C5:F14 H5:J14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6BA49A7-77C7-4005-9F94-0FE578050E7C}">
          <x14:formula1>
            <xm:f>OFFSET(Picklist_UAcodes!U$10,1,0,Picklist_UAcodes!U$4,1)</xm:f>
          </x14:formula1>
          <xm:sqref>H5:J14 C5:F14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B3016-0C08-4696-8E82-466B92E72A3C}">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5" t="s">
        <v>522</v>
      </c>
      <c r="B1" s="55"/>
      <c r="C1" s="55"/>
      <c r="D1" s="55"/>
      <c r="E1" s="55"/>
      <c r="F1" s="55"/>
      <c r="G1" s="55"/>
    </row>
    <row r="2" spans="1:8" ht="14.25" customHeight="1" x14ac:dyDescent="0.2">
      <c r="A2" s="55" t="s">
        <v>518</v>
      </c>
      <c r="B2" s="55"/>
      <c r="C2" s="55"/>
      <c r="D2" s="55"/>
      <c r="E2" s="55"/>
      <c r="F2" s="55"/>
      <c r="G2" s="55"/>
    </row>
    <row r="4" spans="1:8" ht="51" customHeight="1" x14ac:dyDescent="0.2">
      <c r="A4" s="9" t="s">
        <v>507</v>
      </c>
      <c r="B4" s="9" t="s">
        <v>476</v>
      </c>
      <c r="C4" s="9" t="s">
        <v>504</v>
      </c>
      <c r="D4" s="9" t="s">
        <v>505</v>
      </c>
      <c r="E4" s="9" t="s">
        <v>506</v>
      </c>
      <c r="F4" s="9" t="s">
        <v>487</v>
      </c>
      <c r="G4" s="9" t="s">
        <v>493</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4" t="s">
        <v>43</v>
      </c>
      <c r="B15" s="54"/>
      <c r="C15" s="54"/>
      <c r="D15" s="54"/>
      <c r="E15" s="54"/>
      <c r="F15" s="54"/>
      <c r="G15" s="54"/>
    </row>
  </sheetData>
  <sheetProtection algorithmName="SHA-512" hashValue="nTOKwM8GQ6Z3T2PbkGQIicoQlt93BixKMBOnEjfjIhjjMLksT1+pt3DJwuCpcjzM+Lzw26aEnVhuseXwSHNZig==" saltValue="L3hZNBFgh/1kVpGsa94KWQ==" spinCount="100000" sheet="1" objects="1" scenarios="1" formatRows="0" insertRows="0" deleteRows="0"/>
  <mergeCells count="3">
    <mergeCell ref="A15:G15"/>
    <mergeCell ref="A1:G1"/>
    <mergeCell ref="A2:G2"/>
  </mergeCells>
  <conditionalFormatting sqref="A5:A14">
    <cfRule type="expression" dxfId="3" priority="1">
      <formula>AND($A5&lt;&gt;"",COUNTIF(OFFSET(UnitListStart,1,0,UnitListCount,1),$A5)=0)</formula>
    </cfRule>
  </conditionalFormatting>
  <conditionalFormatting sqref="B5:B14">
    <cfRule type="expression" dxfId="2" priority="3">
      <formula>LEN(B5)&gt;15</formula>
    </cfRule>
  </conditionalFormatting>
  <conditionalFormatting sqref="G5:G14">
    <cfRule type="expression" dxfId="0" priority="4">
      <formula>LEN(G5)&gt;14</formula>
    </cfRule>
  </conditionalFormatting>
  <dataValidations count="3">
    <dataValidation type="list" allowBlank="1" showErrorMessage="1" error="The selection is not valid" prompt="Select from the dropdown list" sqref="A5:A14" xr:uid="{B95A8287-CC24-48F4-B961-466A68229D1C}">
      <formula1>OFFSET(UnitListStart,1,0,UnitListCount,1)</formula1>
    </dataValidation>
    <dataValidation type="textLength" operator="lessThanOrEqual" allowBlank="1" showErrorMessage="1" error="The response must be 15 characters or less" prompt="Enter the SOP Index No." sqref="B5:B14" xr:uid="{14105819-24B5-46F2-B7C1-79A25B51D77C}">
      <formula1>15</formula1>
    </dataValidation>
    <dataValidation type="textLength" operator="lessThanOrEqual" allowBlank="1" showErrorMessage="1" error="The response must be 14 characters or less" prompt="Enter the Control Device ID No." sqref="G5:G14" xr:uid="{39F0C815-E9CD-483A-8813-6BDD6D83BB34}">
      <formula1>14</formula1>
    </dataValidation>
  </dataValidations>
  <hyperlinks>
    <hyperlink ref="A15" location="'Table of Contents'!A1" display="Go to the Table of Contents" xr:uid="{A5F57CFB-23A5-46AC-B2F6-926B47FFB487}"/>
  </hyperlinks>
  <pageMargins left="0.5" right="0.5" top="1.35" bottom="0.5" header="0.5" footer="0.5"/>
  <pageSetup orientation="landscape" r:id="rId1"/>
  <headerFooter>
    <oddHeader>&amp;C&amp;"Times New Roman,bold"&amp;11Pharmaceutical Manufacturing Facility Attributes_x000D_Form OP-UA34_x000D_Federal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E33518BA-29D5-4B07-8D2F-C39709ECD65E}">
            <xm:f>AND(C5&lt;&gt;"",COUNTIF(OFFSET(Picklist_UAcodes!AE$10,1,0,Picklist_UAcodes!AE$4,1),C5)=0)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E92B7F5-97C5-452B-8AA8-024E10329648}">
          <x14:formula1>
            <xm:f>OFFSET(Picklist_UAcodes!AE$10,1,0,Picklist_UAcodes!AE$4,1)</xm:f>
          </x14:formula1>
          <xm:sqref>C5:F14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33</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15</v>
      </c>
      <c r="O8" s="26" t="s">
        <v>73</v>
      </c>
      <c r="P8" s="26" t="s">
        <v>12</v>
      </c>
      <c r="Q8" s="26" t="s">
        <v>44</v>
      </c>
      <c r="R8" s="26" t="s">
        <v>128</v>
      </c>
      <c r="S8" s="26" t="s">
        <v>13</v>
      </c>
      <c r="T8" s="26" t="s">
        <v>14</v>
      </c>
      <c r="U8" s="26" t="s">
        <v>45</v>
      </c>
      <c r="V8" s="26" t="s">
        <v>74</v>
      </c>
      <c r="W8" s="26" t="s">
        <v>46</v>
      </c>
      <c r="X8" s="27" t="s">
        <v>83</v>
      </c>
      <c r="Z8" s="25" t="s">
        <v>15</v>
      </c>
      <c r="AA8" s="26" t="s">
        <v>73</v>
      </c>
      <c r="AB8" s="26" t="s">
        <v>12</v>
      </c>
      <c r="AC8" s="26" t="s">
        <v>53</v>
      </c>
      <c r="AD8" s="26" t="s">
        <v>54</v>
      </c>
      <c r="AE8" s="26" t="s">
        <v>55</v>
      </c>
      <c r="AF8" s="26" t="s">
        <v>56</v>
      </c>
      <c r="AG8" s="26" t="s">
        <v>118</v>
      </c>
      <c r="AH8" s="26" t="s">
        <v>57</v>
      </c>
      <c r="AI8" s="26" t="s">
        <v>58</v>
      </c>
      <c r="AJ8" s="27" t="s">
        <v>59</v>
      </c>
      <c r="AL8" s="25" t="s">
        <v>15</v>
      </c>
      <c r="AM8" s="26" t="s">
        <v>73</v>
      </c>
      <c r="AN8" s="26" t="s">
        <v>12</v>
      </c>
      <c r="AO8" s="26" t="s">
        <v>16</v>
      </c>
      <c r="AP8" s="26" t="s">
        <v>75</v>
      </c>
      <c r="AQ8" s="27" t="s">
        <v>76</v>
      </c>
    </row>
    <row r="9" spans="1:43" x14ac:dyDescent="0.2">
      <c r="D9" s="28"/>
      <c r="E9" s="29"/>
      <c r="F9" s="29"/>
      <c r="G9" s="29"/>
      <c r="H9" s="29"/>
      <c r="I9" s="29" t="s">
        <v>28</v>
      </c>
      <c r="J9" s="29" t="s">
        <v>30</v>
      </c>
      <c r="K9" s="29" t="s">
        <v>8</v>
      </c>
      <c r="L9" s="30"/>
      <c r="N9" s="28" t="s">
        <v>23</v>
      </c>
      <c r="O9" s="29"/>
      <c r="P9" s="29"/>
      <c r="Q9" s="29"/>
      <c r="R9" s="29"/>
      <c r="S9" s="29" t="s">
        <v>25</v>
      </c>
      <c r="T9" s="29" t="s">
        <v>23</v>
      </c>
      <c r="U9" s="29" t="s">
        <v>47</v>
      </c>
      <c r="V9" s="29"/>
      <c r="W9" s="29"/>
      <c r="X9" s="30"/>
      <c r="Z9" s="28" t="s">
        <v>23</v>
      </c>
      <c r="AA9" s="29"/>
      <c r="AB9" s="29"/>
      <c r="AC9" s="29"/>
      <c r="AD9" s="29" t="s">
        <v>60</v>
      </c>
      <c r="AE9" s="29" t="s">
        <v>62</v>
      </c>
      <c r="AF9" s="29" t="s">
        <v>60</v>
      </c>
      <c r="AG9" s="29" t="s">
        <v>68</v>
      </c>
      <c r="AH9" s="29" t="s">
        <v>60</v>
      </c>
      <c r="AI9" s="29" t="s">
        <v>68</v>
      </c>
      <c r="AJ9" s="30" t="s">
        <v>60</v>
      </c>
      <c r="AL9" s="28" t="s">
        <v>23</v>
      </c>
      <c r="AM9" s="29"/>
      <c r="AN9" s="29"/>
      <c r="AO9" s="29" t="s">
        <v>139</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61</v>
      </c>
      <c r="AE10" s="29" t="s">
        <v>63</v>
      </c>
      <c r="AF10" s="29" t="s">
        <v>61</v>
      </c>
      <c r="AG10" s="29" t="s">
        <v>69</v>
      </c>
      <c r="AH10" s="29" t="s">
        <v>61</v>
      </c>
      <c r="AI10" s="29" t="s">
        <v>69</v>
      </c>
      <c r="AJ10" s="30" t="s">
        <v>61</v>
      </c>
      <c r="AL10" s="28" t="s">
        <v>24</v>
      </c>
      <c r="AM10" s="29"/>
      <c r="AN10" s="29"/>
      <c r="AO10" s="29" t="s">
        <v>140</v>
      </c>
      <c r="AP10" s="29"/>
      <c r="AQ10" s="30"/>
    </row>
    <row r="11" spans="1:43" x14ac:dyDescent="0.2">
      <c r="D11" s="28"/>
      <c r="E11" s="29"/>
      <c r="F11" s="29"/>
      <c r="G11" s="29"/>
      <c r="H11" s="29"/>
      <c r="I11" s="29" t="s">
        <v>527</v>
      </c>
      <c r="J11" s="29" t="s">
        <v>49</v>
      </c>
      <c r="K11" s="29"/>
      <c r="L11" s="30"/>
      <c r="N11" s="28"/>
      <c r="O11" s="29"/>
      <c r="P11" s="29"/>
      <c r="Q11" s="29"/>
      <c r="R11" s="29"/>
      <c r="S11" s="29"/>
      <c r="T11" s="29"/>
      <c r="U11" s="29" t="s">
        <v>27</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7qkdvvG38TXEkkF/8kZXaY2xltR4A5tk2yU8nrgYyLDuJ4w3IHrfXysqQN77f1/nhxzHYbRgTOlTeTlr85I/cw==" saltValue="fXiK+Y3Cvzt6bKYcnGy1BA=="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5" t="s">
        <v>87</v>
      </c>
      <c r="B1" s="55"/>
      <c r="C1" s="55"/>
      <c r="D1" s="55"/>
      <c r="E1" s="55"/>
      <c r="F1" s="55"/>
      <c r="G1" s="55"/>
      <c r="H1" s="55"/>
      <c r="I1" s="55"/>
      <c r="J1" s="55"/>
      <c r="K1" s="55"/>
      <c r="L1" s="55"/>
      <c r="M1" s="55"/>
    </row>
    <row r="2" spans="1:13" ht="14.25" x14ac:dyDescent="0.2">
      <c r="A2" s="55" t="s">
        <v>88</v>
      </c>
      <c r="B2" s="55"/>
      <c r="C2" s="55"/>
      <c r="D2" s="55"/>
      <c r="E2" s="55"/>
      <c r="F2" s="55"/>
      <c r="G2" s="55"/>
      <c r="H2" s="55"/>
      <c r="I2" s="55"/>
      <c r="J2" s="55"/>
      <c r="K2" s="55"/>
      <c r="L2" s="55"/>
      <c r="M2" s="55"/>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4" t="s">
        <v>43</v>
      </c>
      <c r="B15" s="54"/>
      <c r="C15" s="54"/>
      <c r="D15" s="54"/>
      <c r="E15" s="54"/>
      <c r="F15" s="54"/>
      <c r="G15" s="54"/>
      <c r="H15" s="54"/>
      <c r="I15" s="54"/>
      <c r="J15" s="54"/>
      <c r="K15" s="54"/>
      <c r="L15" s="54"/>
      <c r="M15" s="54"/>
    </row>
  </sheetData>
  <sheetProtection algorithmName="SHA-512" hashValue="ylO+vZMw1UaiXEvkPMIGDufrm3mzi/cRYhQnK/5Mr18z6rPEtHha8MDdLxuG3Aa0idy+Jup7JohdWlMpCQZNWQ==" saltValue="wGgHsmAbLdiwrmFkneZ/8w==" spinCount="100000" sheet="1" objects="1" scenarios="1" formatRows="0" insertRows="0" deleteRows="0"/>
  <mergeCells count="3">
    <mergeCell ref="A15:M15"/>
    <mergeCell ref="A1:M1"/>
    <mergeCell ref="A2:M2"/>
  </mergeCells>
  <phoneticPr fontId="1" type="noConversion"/>
  <conditionalFormatting sqref="A5:A14">
    <cfRule type="expression" dxfId="3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Roman,bold"&amp;11Pharmaceutical Manufacturing Facility Attributes_x000D_Form OP-UA34_x000D_Federal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7A123-E20A-4E1C-8D81-91C36977C451}">
  <sheetPr codeName="Sheet5"/>
  <dimension ref="A1:B28"/>
  <sheetViews>
    <sheetView showGridLines="0" tabSelected="1" zoomScaleNormal="100" workbookViewId="0"/>
  </sheetViews>
  <sheetFormatPr defaultColWidth="0" defaultRowHeight="12.75" zeroHeight="1" x14ac:dyDescent="0.2"/>
  <cols>
    <col min="1" max="1" width="106.83203125" style="53" customWidth="1"/>
    <col min="2" max="2" width="5.83203125" style="37" customWidth="1"/>
    <col min="3" max="16384" width="9.33203125" style="37" hidden="1"/>
  </cols>
  <sheetData>
    <row r="1" spans="1:1" x14ac:dyDescent="0.2">
      <c r="A1" s="36" t="s">
        <v>473</v>
      </c>
    </row>
    <row r="2" spans="1:1" x14ac:dyDescent="0.2">
      <c r="A2" s="36" t="s">
        <v>0</v>
      </c>
    </row>
    <row r="3" spans="1:1" x14ac:dyDescent="0.2">
      <c r="A3" s="36" t="s">
        <v>38</v>
      </c>
    </row>
    <row r="4" spans="1:1" ht="20.100000000000001" customHeight="1" x14ac:dyDescent="0.2">
      <c r="A4" s="38"/>
    </row>
    <row r="5" spans="1:1" ht="18" customHeight="1" x14ac:dyDescent="0.2">
      <c r="A5" s="39" t="s">
        <v>474</v>
      </c>
    </row>
    <row r="6" spans="1:1" ht="365.1" customHeight="1" x14ac:dyDescent="0.2">
      <c r="A6" s="40" t="s">
        <v>529</v>
      </c>
    </row>
    <row r="7" spans="1:1" ht="18" customHeight="1" x14ac:dyDescent="0.2">
      <c r="A7" s="39" t="s">
        <v>101</v>
      </c>
    </row>
    <row r="8" spans="1:1" s="42" customFormat="1" ht="15" customHeight="1" x14ac:dyDescent="0.2">
      <c r="A8" s="41" t="s">
        <v>10</v>
      </c>
    </row>
    <row r="9" spans="1:1" ht="117.95" customHeight="1" x14ac:dyDescent="0.2">
      <c r="A9" s="43" t="s">
        <v>530</v>
      </c>
    </row>
    <row r="10" spans="1:1" ht="15" customHeight="1" x14ac:dyDescent="0.2">
      <c r="A10" s="44" t="s">
        <v>11</v>
      </c>
    </row>
    <row r="11" spans="1:1" ht="210" customHeight="1" x14ac:dyDescent="0.2">
      <c r="A11" s="43" t="s">
        <v>531</v>
      </c>
    </row>
    <row r="12" spans="1:1" ht="15" customHeight="1" x14ac:dyDescent="0.2">
      <c r="A12" s="44" t="s">
        <v>91</v>
      </c>
    </row>
    <row r="13" spans="1:1" ht="57.95" customHeight="1" x14ac:dyDescent="0.2">
      <c r="A13" s="43" t="s">
        <v>532</v>
      </c>
    </row>
    <row r="14" spans="1:1" ht="15" customHeight="1" x14ac:dyDescent="0.2">
      <c r="A14" s="44" t="s">
        <v>33</v>
      </c>
    </row>
    <row r="15" spans="1:1" ht="110.1" customHeight="1" x14ac:dyDescent="0.2">
      <c r="A15" s="43" t="s">
        <v>533</v>
      </c>
    </row>
    <row r="16" spans="1:1" ht="15" customHeight="1" x14ac:dyDescent="0.2">
      <c r="A16" s="44" t="s">
        <v>534</v>
      </c>
    </row>
    <row r="17" spans="1:1" ht="204.95" customHeight="1" x14ac:dyDescent="0.2">
      <c r="A17" s="43" t="s">
        <v>535</v>
      </c>
    </row>
    <row r="18" spans="1:1" s="46" customFormat="1" ht="18" customHeight="1" x14ac:dyDescent="0.2">
      <c r="A18" s="45" t="s">
        <v>536</v>
      </c>
    </row>
    <row r="19" spans="1:1" ht="18" customHeight="1" x14ac:dyDescent="0.2">
      <c r="A19" s="43" t="s">
        <v>537</v>
      </c>
    </row>
    <row r="20" spans="1:1" s="48" customFormat="1" ht="18" customHeight="1" x14ac:dyDescent="0.2">
      <c r="A20" s="47" t="s">
        <v>538</v>
      </c>
    </row>
    <row r="21" spans="1:1" ht="18" customHeight="1" x14ac:dyDescent="0.2">
      <c r="A21" s="49" t="s">
        <v>82</v>
      </c>
    </row>
    <row r="22" spans="1:1" ht="18" customHeight="1" x14ac:dyDescent="0.2">
      <c r="A22" s="50" t="s">
        <v>539</v>
      </c>
    </row>
    <row r="23" spans="1:1" s="48" customFormat="1" ht="18" customHeight="1" x14ac:dyDescent="0.2">
      <c r="A23" s="51" t="s">
        <v>540</v>
      </c>
    </row>
    <row r="24" spans="1:1" ht="18" customHeight="1" x14ac:dyDescent="0.2">
      <c r="A24" s="52" t="s">
        <v>541</v>
      </c>
    </row>
    <row r="25" spans="1:1" s="48" customFormat="1" ht="18" customHeight="1" x14ac:dyDescent="0.2">
      <c r="A25" s="51" t="s">
        <v>542</v>
      </c>
    </row>
    <row r="26" spans="1:1" ht="18" customHeight="1" x14ac:dyDescent="0.2">
      <c r="A26" s="52" t="s">
        <v>543</v>
      </c>
    </row>
    <row r="27" spans="1:1" s="48" customFormat="1" ht="18" customHeight="1" x14ac:dyDescent="0.2">
      <c r="A27" s="47" t="s">
        <v>544</v>
      </c>
    </row>
    <row r="28" spans="1:1" x14ac:dyDescent="0.2"/>
  </sheetData>
  <sheetProtection algorithmName="SHA-512" hashValue="QhA0lhKNiFYfLN7SOFGf7Ko3aRAWSprAjM0QL72YxFBXNI0ZdpLzE4fDp0Es7S2b50CvL1XpemXBZ2VZrglPdQ==" saltValue="D63/Nf8p2ymsQu7Dx5Yduw==" spinCount="100000" sheet="1" objects="1" scenarios="1" formatRows="0" insertRows="0" deleteRows="0"/>
  <hyperlinks>
    <hyperlink ref="A20" r:id="rId1" xr:uid="{2AAA4289-8576-48A8-9BAC-9B6A86D90829}"/>
    <hyperlink ref="A8" location="'General Information'!A1" display="General Information" xr:uid="{8FA15060-0143-44AF-8F89-512B679DE157}"/>
    <hyperlink ref="A10" location="'Table of Contents'!A1" display="Table of Contents" xr:uid="{D124F199-DB57-4645-82CB-BED93EDB8E55}"/>
    <hyperlink ref="A14" location="'OP-REQ2'!A1" display="OP-REQ2" xr:uid="{20839B5D-8415-4DA3-A7DE-DF97CE0674D3}"/>
    <hyperlink ref="A12" location="'OP-SUM Table 1'!A1" display="OP-SUM Table 1" xr:uid="{926B00CA-F7D2-400E-9B32-B89A534C2F99}"/>
    <hyperlink ref="A16" location="'Page 1'!A1" display="Pages begin with Page 1:" xr:uid="{1D5F499B-24F1-4301-9DEE-26E551311683}"/>
    <hyperlink ref="A18" r:id="rId2" xr:uid="{BA987969-761D-4104-B263-033E5F46EF64}"/>
    <hyperlink ref="A27" r:id="rId3" xr:uid="{ACEEA855-9BFD-478E-B842-4C293D1F715D}"/>
    <hyperlink ref="A25" r:id="rId4" xr:uid="{5624C103-087B-40CB-A22C-D49829AD3756}"/>
    <hyperlink ref="A23" r:id="rId5" xr:uid="{013A4093-EBA1-4A3B-9A9D-3FC5C0BF689F}"/>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1"/>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6" t="s">
        <v>477</v>
      </c>
      <c r="B1" s="56"/>
    </row>
    <row r="2" spans="1:2" ht="14.25" x14ac:dyDescent="0.2">
      <c r="A2" s="56" t="s">
        <v>512</v>
      </c>
      <c r="B2" s="56"/>
    </row>
    <row r="3" spans="1:2" ht="14.25" x14ac:dyDescent="0.2">
      <c r="A3" s="56" t="s">
        <v>0</v>
      </c>
      <c r="B3" s="56"/>
    </row>
    <row r="4" spans="1:2" ht="14.25" x14ac:dyDescent="0.2">
      <c r="A4" s="56" t="s">
        <v>38</v>
      </c>
      <c r="B4" s="56"/>
    </row>
    <row r="5" spans="1:2" ht="14.25" x14ac:dyDescent="0.2">
      <c r="A5" s="55"/>
      <c r="B5" s="55"/>
    </row>
    <row r="6" spans="1:2" ht="14.25" x14ac:dyDescent="0.2">
      <c r="A6" s="55" t="s">
        <v>10</v>
      </c>
      <c r="B6" s="55"/>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525</v>
      </c>
    </row>
    <row r="20" spans="1:2" ht="18" customHeight="1" x14ac:dyDescent="0.2">
      <c r="A20" s="2" t="s">
        <v>78</v>
      </c>
      <c r="B20" s="13" t="s">
        <v>523</v>
      </c>
    </row>
    <row r="21" spans="1:2" ht="18" customHeight="1" x14ac:dyDescent="0.2">
      <c r="A21" s="2" t="s">
        <v>89</v>
      </c>
      <c r="B21" s="13" t="s">
        <v>524</v>
      </c>
    </row>
    <row r="22" spans="1:2" ht="18" customHeight="1" x14ac:dyDescent="0.2">
      <c r="A22" s="2" t="s">
        <v>90</v>
      </c>
      <c r="B22" s="13" t="s">
        <v>526</v>
      </c>
    </row>
    <row r="23" spans="1:2" ht="35.1" customHeight="1" x14ac:dyDescent="0.2">
      <c r="A23" s="2"/>
      <c r="B23" s="13" t="s">
        <v>80</v>
      </c>
    </row>
    <row r="24" spans="1:2" ht="15" customHeight="1" x14ac:dyDescent="0.2"/>
  </sheetData>
  <sheetProtection algorithmName="SHA-512" hashValue="EMCvDyBfAFhOgtFWAYvriHhGBCjKyrUMkmdHiIkLE5xbjgd241jlZlbWtaifA/XuPHxtqh1flo/Df7p2kgEJ5g==" saltValue="0fjNboPrAgcWw+lRfVwfzg==" spinCount="100000" sheet="1" objects="1" scenarios="1" formatRows="0" insertRows="0" deleteRows="0"/>
  <mergeCells count="6">
    <mergeCell ref="A1:B1"/>
    <mergeCell ref="A2:B2"/>
    <mergeCell ref="A3:B3"/>
    <mergeCell ref="A6:B6"/>
    <mergeCell ref="A4:B4"/>
    <mergeCell ref="A5:B5"/>
  </mergeCells>
  <conditionalFormatting sqref="B13">
    <cfRule type="expression" dxfId="36" priority="1">
      <formula>LEN($B$13)&gt;70</formula>
    </cfRule>
  </conditionalFormatting>
  <conditionalFormatting sqref="B14">
    <cfRule type="expression" dxfId="35" priority="2">
      <formula>AND($B$14&lt;&gt;"",COUNTIF(rg1_Pmt_Type,$B$14)=0)</formula>
    </cfRule>
  </conditionalFormatting>
  <conditionalFormatting sqref="B15">
    <cfRule type="expression" dxfId="34" priority="3">
      <formula>AND($B$15&lt;&gt;"",COUNTIF(rg1_Proj_Type,$B$15)=0)</formula>
    </cfRule>
  </conditionalFormatting>
  <conditionalFormatting sqref="B16">
    <cfRule type="expression" dxfId="3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0"/>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5" t="s">
        <v>11</v>
      </c>
      <c r="B1" s="55"/>
      <c r="C1" s="55"/>
      <c r="D1" s="55"/>
    </row>
    <row r="2" spans="1:4" x14ac:dyDescent="0.2">
      <c r="A2" s="4"/>
    </row>
    <row r="3" spans="1:4" ht="51.95" customHeight="1" x14ac:dyDescent="0.2">
      <c r="A3" s="9" t="s">
        <v>18</v>
      </c>
      <c r="B3" s="9" t="s">
        <v>17</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33</v>
      </c>
      <c r="D5" s="11" t="str">
        <f ca="1">IF(COUNTA(INDIRECT("'" &amp; TOC[[#This Row],[Page]] &amp; "'!$A$4:$C$8"))&gt;3,"Yes","")</f>
        <v/>
      </c>
    </row>
    <row r="6" spans="1:4" ht="30" customHeight="1" x14ac:dyDescent="0.2">
      <c r="A6" s="10" t="s">
        <v>40</v>
      </c>
      <c r="B6" s="10" t="s">
        <v>519</v>
      </c>
      <c r="C6" s="8" t="s">
        <v>508</v>
      </c>
      <c r="D6" s="11" t="str">
        <f ca="1">IF(COUNTA(INDIRECT("'" &amp; TOC[[#This Row],[Page]] &amp; "'!$A$4:$C$8"))&gt;3,"Yes","")</f>
        <v/>
      </c>
    </row>
    <row r="7" spans="1:4" ht="30" customHeight="1" x14ac:dyDescent="0.2">
      <c r="A7" s="10" t="s">
        <v>494</v>
      </c>
      <c r="B7" s="10" t="s">
        <v>519</v>
      </c>
      <c r="C7" s="8" t="s">
        <v>509</v>
      </c>
      <c r="D7" s="11" t="str">
        <f ca="1">IF(COUNTA(INDIRECT("'" &amp; TOC[[#This Row],[Page]] &amp; "'!$A$4:$C$8"))&gt;3,"Yes","")</f>
        <v/>
      </c>
    </row>
    <row r="8" spans="1:4" ht="30" customHeight="1" x14ac:dyDescent="0.2">
      <c r="A8" s="10" t="s">
        <v>497</v>
      </c>
      <c r="B8" s="10" t="s">
        <v>519</v>
      </c>
      <c r="C8" s="8" t="s">
        <v>510</v>
      </c>
      <c r="D8" s="11" t="str">
        <f ca="1">IF(COUNTA(INDIRECT("'" &amp; TOC[[#This Row],[Page]] &amp; "'!$A$4:$C$8"))&gt;3,"Yes","")</f>
        <v/>
      </c>
    </row>
    <row r="9" spans="1:4" ht="30" customHeight="1" x14ac:dyDescent="0.2">
      <c r="A9" s="10" t="s">
        <v>503</v>
      </c>
      <c r="B9" s="10" t="s">
        <v>519</v>
      </c>
      <c r="C9" s="8" t="s">
        <v>511</v>
      </c>
      <c r="D9" s="11" t="str">
        <f ca="1">IF(COUNTA(INDIRECT("'" &amp; TOC[[#This Row],[Page]] &amp; "'!$A$4:$C$8"))&gt;3,"Yes","")</f>
        <v/>
      </c>
    </row>
    <row r="10" spans="1:4" x14ac:dyDescent="0.2"/>
  </sheetData>
  <sheetProtection algorithmName="SHA-512" hashValue="7K0gwtLEXx9JnAiqp2hA/AMfVUEZrlvTXcXZmeTb8tHf6LScr43JUbhz7vYW2DqQZsnw/nSz76JMhxlBUF4BPQ==" saltValue="TWrwuhNspzgZojKS0a5Xn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9B68D01D-F2CA-4203-AE67-998936203EE9}"/>
    <hyperlink ref="C7" location="'Page 2'!A1" display="Page 2" xr:uid="{E2CE2848-73C6-49E9-884C-6BCC724C4563}"/>
    <hyperlink ref="C8" location="'Page 3'!A1" display="Page 3" xr:uid="{AAC22031-EC94-4C72-AAFB-BBD9EEEFFC11}"/>
    <hyperlink ref="C9" location="'Page 4'!A1" display="Page 4" xr:uid="{55ED60DD-672E-4341-86F8-1467B2D27966}"/>
  </hyperlinks>
  <pageMargins left="0.5" right="0.5" top="1.5" bottom="0.5" header="0.5" footer="0.5"/>
  <pageSetup orientation="portrait" r:id="rId1"/>
  <headerFooter>
    <oddHeader>&amp;C&amp;"Times New Roman,bold"&amp;11Pharmaceutical Manufacturing Facility Attributes_x000D_Form OP-UA34_x000D_Federal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5" t="s">
        <v>84</v>
      </c>
      <c r="B1" s="55"/>
      <c r="C1" s="55"/>
      <c r="D1" s="55"/>
      <c r="E1" s="55"/>
      <c r="F1" s="55"/>
      <c r="G1" s="55"/>
      <c r="H1" s="55"/>
      <c r="I1" s="55"/>
      <c r="J1" s="55"/>
      <c r="K1" s="55"/>
    </row>
    <row r="2" spans="1:16" ht="14.25" x14ac:dyDescent="0.2">
      <c r="A2" s="55" t="s">
        <v>85</v>
      </c>
      <c r="B2" s="55"/>
      <c r="C2" s="55"/>
      <c r="D2" s="55"/>
      <c r="E2" s="55"/>
      <c r="F2" s="55"/>
      <c r="G2" s="55"/>
      <c r="H2" s="55"/>
      <c r="I2" s="55"/>
      <c r="J2" s="55"/>
      <c r="K2" s="55"/>
    </row>
    <row r="3" spans="1:16" x14ac:dyDescent="0.2">
      <c r="N3" s="14">
        <f>MAX(OP_SUM["Unit3"])</f>
        <v>0</v>
      </c>
      <c r="O3" s="14"/>
    </row>
    <row r="4" spans="1:16" ht="45" customHeight="1" x14ac:dyDescent="0.2">
      <c r="A4" s="9" t="s">
        <v>15</v>
      </c>
      <c r="B4" s="9" t="s">
        <v>73</v>
      </c>
      <c r="C4" s="9" t="s">
        <v>507</v>
      </c>
      <c r="D4" s="9" t="s">
        <v>44</v>
      </c>
      <c r="E4" s="9" t="s">
        <v>528</v>
      </c>
      <c r="F4" s="9" t="s">
        <v>13</v>
      </c>
      <c r="G4" s="9" t="s">
        <v>14</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Row],[Process ID No.]]="","",IF(OP_SUM[[#This Row],[Group ID No.]]&lt;&gt;"",OP_SUM[[#This Row],[Group ID No.]],OP_SUM[[#This Row],[Process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Row],[Process ID No.]]="","",IF(OP_SUM[[#This Row],[Group ID No.]]&lt;&gt;"",OP_SUM[[#This Row],[Group ID No.]],OP_SUM[[#This Row],[Process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Row],[Process ID No.]]="","",IF(OP_SUM[[#This Row],[Group ID No.]]&lt;&gt;"",OP_SUM[[#This Row],[Group ID No.]],OP_SUM[[#This Row],[Process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Row],[Process ID No.]]="","",IF(OP_SUM[[#This Row],[Group ID No.]]&lt;&gt;"",OP_SUM[[#This Row],[Group ID No.]],OP_SUM[[#This Row],[Process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Row],[Process ID No.]]="","",IF(OP_SUM[[#This Row],[Group ID No.]]&lt;&gt;"",OP_SUM[[#This Row],[Group ID No.]],OP_SUM[[#This Row],[Process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Row],[Process ID No.]]="","",IF(OP_SUM[[#This Row],[Group ID No.]]&lt;&gt;"",OP_SUM[[#This Row],[Group ID No.]],OP_SUM[[#This Row],[Process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Row],[Process ID No.]]="","",IF(OP_SUM[[#This Row],[Group ID No.]]&lt;&gt;"",OP_SUM[[#This Row],[Group ID No.]],OP_SUM[[#This Row],[Process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Row],[Process ID No.]]="","",IF(OP_SUM[[#This Row],[Group ID No.]]&lt;&gt;"",OP_SUM[[#This Row],[Group ID No.]],OP_SUM[[#This Row],[Process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Row],[Process ID No.]]="","",IF(OP_SUM[[#This Row],[Group ID No.]]&lt;&gt;"",OP_SUM[[#This Row],[Group ID No.]],OP_SUM[[#This Row],[Process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Row],[Process ID No.]]="","",IF(OP_SUM[[#This Row],[Group ID No.]]&lt;&gt;"",OP_SUM[[#This Row],[Group ID No.]],OP_SUM[[#This Row],[Process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Row],[Process ID No.]]="","",IF(OP_SUM[[#This Row],[Group ID No.]]&lt;&gt;"",OP_SUM[[#This Row],[Group ID No.]],OP_SUM[[#This Row],[Process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Row],[Process ID No.]]="","",IF(OP_SUM[[#This Row],[Group ID No.]]&lt;&gt;"",OP_SUM[[#This Row],[Group ID No.]],OP_SUM[[#This Row],[Process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Row],[Process ID No.]]="","",IF(OP_SUM[[#This Row],[Group ID No.]]&lt;&gt;"",OP_SUM[[#This Row],[Group ID No.]],OP_SUM[[#This Row],[Process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Row],[Process ID No.]]="","",IF(OP_SUM[[#This Row],[Group ID No.]]&lt;&gt;"",OP_SUM[[#This Row],[Group ID No.]],OP_SUM[[#This Row],[Process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Row],[Process ID No.]]="","",IF(OP_SUM[[#This Row],[Group ID No.]]&lt;&gt;"",OP_SUM[[#This Row],[Group ID No.]],OP_SUM[[#This Row],[Process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4" t="s">
        <v>43</v>
      </c>
      <c r="B20" s="54"/>
      <c r="C20" s="54"/>
      <c r="D20" s="54"/>
      <c r="E20" s="54"/>
      <c r="F20" s="54"/>
      <c r="G20" s="54"/>
      <c r="H20" s="54"/>
      <c r="I20" s="54"/>
      <c r="J20" s="54"/>
      <c r="K20" s="54"/>
    </row>
  </sheetData>
  <sheetProtection algorithmName="SHA-512" hashValue="Qu1CauEhOMw6xxf4sr6OF7DbA4BfxKhGLO8prfVFEKmiMx386NNEZzG2ZArmVSXfIFcY0AzPqRH0GWg9VG15Yw==" saltValue="IHYt7/6TR9RZLSTtIBfAwg==" spinCount="100000" sheet="1" objects="1" scenarios="1" formatRows="0" insertRows="0" deleteRows="0"/>
  <mergeCells count="3">
    <mergeCell ref="A20:K20"/>
    <mergeCell ref="A1:K1"/>
    <mergeCell ref="A2:K2"/>
  </mergeCells>
  <phoneticPr fontId="1" type="noConversion"/>
  <conditionalFormatting sqref="B5:B19">
    <cfRule type="expression" dxfId="31" priority="2">
      <formula>AND($B5&lt;&gt;"",ISNUMBER($B5)=FALSE)</formula>
    </cfRule>
  </conditionalFormatting>
  <conditionalFormatting sqref="C5:D19">
    <cfRule type="expression" dxfId="30" priority="3">
      <formula>LEN(C5)&gt;14</formula>
    </cfRule>
  </conditionalFormatting>
  <conditionalFormatting sqref="E5:E19">
    <cfRule type="expression" dxfId="29" priority="4">
      <formula>LEN($E5)&gt;50</formula>
    </cfRule>
  </conditionalFormatting>
  <conditionalFormatting sqref="I5:I19">
    <cfRule type="expression" dxfId="28" priority="5">
      <formula>LEN($I5)&gt;25</formula>
    </cfRule>
  </conditionalFormatting>
  <conditionalFormatting sqref="J5:J19">
    <cfRule type="expression" dxfId="27" priority="6">
      <formula>LEN($J5)&gt;8</formula>
    </cfRule>
  </conditionalFormatting>
  <conditionalFormatting sqref="K5:K19">
    <cfRule type="expression" dxfId="2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Process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Roman,bold"&amp;11Pharmaceutical Manufacturing Facility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5" t="s">
        <v>86</v>
      </c>
      <c r="B1" s="55"/>
      <c r="C1" s="55"/>
      <c r="D1" s="55"/>
      <c r="E1" s="55"/>
      <c r="F1" s="55"/>
    </row>
    <row r="2" spans="1:7" ht="14.25" x14ac:dyDescent="0.2">
      <c r="A2" s="20"/>
    </row>
    <row r="4" spans="1:7" ht="45" customHeight="1" x14ac:dyDescent="0.2">
      <c r="A4" s="9" t="s">
        <v>15</v>
      </c>
      <c r="B4" s="9" t="s">
        <v>73</v>
      </c>
      <c r="C4" s="9" t="s">
        <v>507</v>
      </c>
      <c r="D4" s="9" t="s">
        <v>16</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4" t="s">
        <v>43</v>
      </c>
      <c r="B20" s="54"/>
      <c r="C20" s="54"/>
      <c r="D20" s="54"/>
      <c r="E20" s="54"/>
      <c r="F20" s="54"/>
    </row>
  </sheetData>
  <sheetProtection algorithmName="SHA-512" hashValue="VHpuFP3E6LBbtr+aMn6zoBeFSNYwwuv9nix4hyz8M9PR5EsnqGo60DlhO47qUR0kd82Zq5xojmNkAdILtAmeFQ==" saltValue="VlcBpfSqeceqbJFs2SKhXA==" spinCount="100000" sheet="1" objects="1" scenarios="1" formatRows="0" insertRows="0" deleteRows="0"/>
  <mergeCells count="2">
    <mergeCell ref="A1:F1"/>
    <mergeCell ref="A20:F20"/>
  </mergeCells>
  <phoneticPr fontId="1" type="noConversion"/>
  <conditionalFormatting sqref="B5:B19">
    <cfRule type="expression" dxfId="24" priority="2">
      <formula>AND($B5&lt;&gt;"",ISNUMBER($B5)=FALSE)</formula>
    </cfRule>
  </conditionalFormatting>
  <conditionalFormatting sqref="C5:C19">
    <cfRule type="expression" dxfId="23" priority="4">
      <formula>AND($C5&lt;&gt;"",COUNTIF(OFFSET(UnitListStart,1,0,UnitListCount,1),$C5)=0)</formula>
    </cfRule>
  </conditionalFormatting>
  <conditionalFormatting sqref="D5:D19">
    <cfRule type="expression" dxfId="22" priority="5">
      <formula>LEN($D5)&gt;50</formula>
    </cfRule>
  </conditionalFormatting>
  <conditionalFormatting sqref="E5:E19">
    <cfRule type="expression" dxfId="20" priority="8">
      <formula>LEN($E5)&gt;36</formula>
    </cfRule>
  </conditionalFormatting>
  <conditionalFormatting sqref="F5:F19">
    <cfRule type="expression" dxfId="1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Roman,bold"&amp;11Pharmaceutical Manufacturing Facility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97A3F-A855-43E9-99B6-43EFF92E0354}">
  <sheetPr codeName="Sheet1"/>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2.83203125" customWidth="1"/>
    <col min="4" max="6" width="12.5" customWidth="1"/>
    <col min="7" max="7" width="11.33203125" customWidth="1"/>
    <col min="8" max="11" width="12.5" customWidth="1"/>
    <col min="12" max="12" width="5.83203125" customWidth="1"/>
  </cols>
  <sheetData>
    <row r="1" spans="1:12" ht="14.25" x14ac:dyDescent="0.2">
      <c r="A1" s="55" t="s">
        <v>517</v>
      </c>
      <c r="B1" s="55"/>
      <c r="C1" s="55"/>
      <c r="D1" s="55"/>
      <c r="E1" s="55"/>
      <c r="F1" s="55"/>
      <c r="G1" s="55"/>
      <c r="H1" s="55"/>
      <c r="I1" s="55"/>
      <c r="J1" s="55"/>
      <c r="K1" s="55"/>
    </row>
    <row r="2" spans="1:12" ht="14.25" customHeight="1" x14ac:dyDescent="0.2">
      <c r="A2" s="55" t="s">
        <v>518</v>
      </c>
      <c r="B2" s="55"/>
      <c r="C2" s="55"/>
      <c r="D2" s="55"/>
      <c r="E2" s="55"/>
      <c r="F2" s="55"/>
      <c r="G2" s="55"/>
      <c r="H2" s="55"/>
      <c r="I2" s="55"/>
      <c r="J2" s="55"/>
      <c r="K2" s="55"/>
    </row>
    <row r="4" spans="1:12" ht="65.849999999999994" customHeight="1" x14ac:dyDescent="0.2">
      <c r="A4" s="9" t="s">
        <v>507</v>
      </c>
      <c r="B4" s="9" t="s">
        <v>476</v>
      </c>
      <c r="C4" s="9" t="s">
        <v>513</v>
      </c>
      <c r="D4" s="9" t="s">
        <v>481</v>
      </c>
      <c r="E4" s="9" t="s">
        <v>482</v>
      </c>
      <c r="F4" s="9" t="s">
        <v>483</v>
      </c>
      <c r="G4" s="9" t="s">
        <v>484</v>
      </c>
      <c r="H4" s="9" t="s">
        <v>485</v>
      </c>
      <c r="I4" s="9" t="s">
        <v>486</v>
      </c>
      <c r="J4" s="9" t="s">
        <v>487</v>
      </c>
      <c r="K4" s="9" t="s">
        <v>493</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4" t="s">
        <v>43</v>
      </c>
      <c r="B15" s="54"/>
      <c r="C15" s="54"/>
      <c r="D15" s="54"/>
      <c r="E15" s="54"/>
      <c r="F15" s="54"/>
      <c r="G15" s="54"/>
      <c r="H15" s="54"/>
      <c r="I15" s="54"/>
      <c r="J15" s="54"/>
      <c r="K15" s="54"/>
    </row>
  </sheetData>
  <sheetProtection algorithmName="SHA-512" hashValue="xLjKFCcmPt3F262zl1tZ6eKbThWR/OROGmTd9tZ8vqdjEiWpyHk5bobxg2q97zvKw+1UpFCbq4C58BDW4WF6Cw==" saltValue="8nPCWK1HfVg3PYqIAcGySQ==" spinCount="100000" sheet="1" objects="1" scenarios="1" formatRows="0" insertRows="0" deleteRows="0"/>
  <mergeCells count="3">
    <mergeCell ref="A15:K15"/>
    <mergeCell ref="A1:K1"/>
    <mergeCell ref="A2:K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D5:D14">
    <cfRule type="expression" dxfId="15" priority="4">
      <formula>LEN(D5)&gt;10</formula>
    </cfRule>
  </conditionalFormatting>
  <conditionalFormatting sqref="K5:K14">
    <cfRule type="expression" dxfId="14" priority="5">
      <formula>LEN(K5)&gt;14</formula>
    </cfRule>
  </conditionalFormatting>
  <dataValidations count="4">
    <dataValidation type="list" allowBlank="1" showErrorMessage="1" error="The selection is not valid" prompt="Select from the dropdown list" sqref="A5:A14" xr:uid="{634BE655-E50A-484F-9823-CB30D91E61D0}">
      <formula1>OFFSET(UnitListStart,1,0,UnitListCount,1)</formula1>
    </dataValidation>
    <dataValidation type="textLength" operator="lessThanOrEqual" allowBlank="1" showErrorMessage="1" error="The response must be 15 characters or less" prompt="Enter the SOP Index No." sqref="B5:B14" xr:uid="{CDD72A78-6AAE-467E-9624-28027B05FDB5}">
      <formula1>15</formula1>
    </dataValidation>
    <dataValidation type="textLength" operator="lessThanOrEqual" allowBlank="1" showErrorMessage="1" error="The response must be 10 characters or less" prompt="Enter the ACR ID No." sqref="D5:D14" xr:uid="{1678D369-D1E9-4903-BCD1-2A0D112A1EC0}">
      <formula1>10</formula1>
    </dataValidation>
    <dataValidation type="textLength" operator="lessThanOrEqual" allowBlank="1" showErrorMessage="1" error="The response must be 14 characters or less" prompt="Enter the Control Device ID No." sqref="K5:K14" xr:uid="{D96170D9-B121-47B0-9048-C3E857C61743}">
      <formula1>14</formula1>
    </dataValidation>
  </dataValidations>
  <hyperlinks>
    <hyperlink ref="A15" location="'Table of Contents'!A1" display="Go to the Table of Contents" xr:uid="{FE2FB2CB-7A21-4FF0-9749-6BB144E295CA}"/>
  </hyperlinks>
  <pageMargins left="0.5" right="0.5" top="1.35" bottom="0.5" header="0.5" footer="0.5"/>
  <pageSetup orientation="landscape" r:id="rId1"/>
  <headerFooter>
    <oddHeader>&amp;C&amp;"Times New Roman,bold"&amp;11Pharmaceutical Manufacturing Facility Attributes_x000D_Form OP-UA34_x000D_Federal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580D5A2C-FFB4-4C03-B6FD-0C357F35DAF8}">
            <xm:f>AND(C5&lt;&gt;"",COUNTIF(OFFSET(Picklist_UAcodes!C$10,1,0,Picklist_UAcodes!C$4,1),C5)=0)</xm:f>
            <x14:dxf>
              <font>
                <b/>
                <i val="0"/>
              </font>
              <fill>
                <patternFill>
                  <bgColor rgb="FFEBB8B7"/>
                </patternFill>
              </fill>
            </x14:dxf>
          </x14:cfRule>
          <xm:sqref>C5:C14 E5:J14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0C4BD84-5B38-4AC1-9C5E-9AD46C853945}">
          <x14:formula1>
            <xm:f>OFFSET(Picklist_UAcodes!C$10,1,0,Picklist_UAcodes!C$4,1)</xm:f>
          </x14:formula1>
          <xm:sqref>C5:C14 E5:J14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Instructions</vt:lpstr>
      <vt:lpstr>General Information</vt:lpstr>
      <vt:lpstr>Table of Contents</vt:lpstr>
      <vt:lpstr>OP-SUM Table 1</vt:lpstr>
      <vt:lpstr>OP-REQ2</vt:lpstr>
      <vt:lpstr>Page 1</vt:lpstr>
      <vt:lpstr>Page 2</vt:lpstr>
      <vt:lpstr>Page 3</vt:lpstr>
      <vt:lpstr>Page 4</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10291 - OP-UA34 - Pharmaceutical Manufacturing Facility Attributes</dc:title>
  <dc:creator>TCEQ</dc:creator>
  <cp:keywords>UA34 09/20</cp:keywords>
  <cp:lastModifiedBy>Traci Spencer</cp:lastModifiedBy>
  <cp:lastPrinted>2024-05-08T14:58:09Z</cp:lastPrinted>
  <dcterms:created xsi:type="dcterms:W3CDTF">2021-12-07T15:36:18Z</dcterms:created>
  <dcterms:modified xsi:type="dcterms:W3CDTF">2025-06-26T18:07:57Z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UA34</vt:lpwstr>
  </property>
  <property fmtid="{D5CDD505-2E9C-101B-9397-08002B2CF9AE}" pid="3" name="Version Date">
    <vt:lpwstr>7/1/2025</vt:lpwstr>
  </property>
  <property fmtid="{D5CDD505-2E9C-101B-9397-08002B2CF9AE}" pid="4" name="Version Number">
    <vt:lpwstr>1.0</vt:lpwstr>
  </property>
</Properties>
</file>