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7B137B75-2776-45C7-B17B-8491F5B808DF}" xr6:coauthVersionLast="47" xr6:coauthVersionMax="47" xr10:uidLastSave="{00000000-0000-0000-0000-000000000000}"/>
  <workbookProtection workbookAlgorithmName="SHA-512" workbookHashValue="5oXotag7SfHMvmiZH9LPJtc6f3zSmPbHqG47p8CtLPUqpGJ3MGdaK71HXgX4Np13wSkFcQtC/UefZYD2Mf5fSQ==" workbookSaltValue="5PMiNOLWx6lAPZdR+1vMZA==" workbookSpinCount="100000" lockStructure="1"/>
  <bookViews>
    <workbookView xWindow="-23700" yWindow="126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6"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<sst xmlns="http://schemas.openxmlformats.org/spreadsheetml/2006/main" count="622" uniqueCount="521">
  <si>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</si>
  <si>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</si>
  <si>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</si>
  <si>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</si>
  <si>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</si>
  <si>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</si>
  <si>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</si>
  <si>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</si>
  <si>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</si>
  <si>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</si>
  <si>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</si>
  <si>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</si>
  <si>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</si>
  <si>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</si>
  <si>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</si>
  <si>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</si>
  <si>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</si>
  <si>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</si>
  <si>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</si>
  <si>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</si>
  <si>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</si>
  <si>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</si>
  <si>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</si>
  <si>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</si>
  <si>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</si>
  <si>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</si>
  <si>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</si>
  <si>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</si>
  <si>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</si>
  <si>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</si>
  <si>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</si>
  <si>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</si>
  <si>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</si>
  <si>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</si>
  <si>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</si>
  <si>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</si>
  <si>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</si>
  <si>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</si>
  <si>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</si>
  <si>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</si>
  <si>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</si>
  <si>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</si>
  <si>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</si>
  <si>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</si>
  <si>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</si>
  <si>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</si>
  <si>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</si>
  <si>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</si>
  <si>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</si>
  <si>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</si>
  <si>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</si>
  <si>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</si>
  <si>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</si>
  <si>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</si>
  <si>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</si>
  <si>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</si>
  <si>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</si>
  <si>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</si>
  <si>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</si>
  <si>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</si>
  <si>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</si>
  <si>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</si>
  <si>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</si>
  <si>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</si>
  <si>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</si>
  <si>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</si>
  <si>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</si>
  <si>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</si>
  <si>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</si>
  <si>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</si>
  <si>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</si>
  <si>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</si>
  <si>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</si>
  <si>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</si>
  <si>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</si>
  <si>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</si>
  <si>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</si>
  <si>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</si>
  <si>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</si>
  <si>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</si>
  <si>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</si>
  <si>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</si>
  <si>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</si>
  <si>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</si>
  <si>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</si>
  <si>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</si>
  <si>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</si>
  <si>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</si>
  <si>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</si>
  <si>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</si>
  <si>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</si>
  <si>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</si>
  <si>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</si>
  <si>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</si>
  <si>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</si>
  <si>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</si>
  <si>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</si>
  <si>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</si>
  <si>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</si>
  <si>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</si>
  <si>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</si>
  <si>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</si>
  <si>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</si>
  <si>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</si>
  <si>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</si>
  <si>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</si>
  <si>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</si>
  <si>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</si>
  <si>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</si>
  <si>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</si>
  <si>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</si>
  <si>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</si>
  <si>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</si>
  <si>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</si>
  <si>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</si>
  <si>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</si>
  <si>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</si>
  <si>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</si>
  <si>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</si>
  <si>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</si>
  <si>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</si>
  <si>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</si>
  <si>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</si>
  <si>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</si>
  <si>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</si>
  <si>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</si>
  <si>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</si>
  <si>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</si>
  <si>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</si>
  <si>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</si>
  <si>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</si>
  <si>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</si>
  <si>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</si>
  <si>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</si>
  <si>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</si>
  <si>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</si>
  <si>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</si>
  <si>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</si>
  <si>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</si>
  <si>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</si>
  <si>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</si>
  <si>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</si>
  <si>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</si>
  <si>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</si>
  <si>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</si>
  <si>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</si>
  <si>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</si>
  <si>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</si>
  <si>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</si>
  <si>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</si>
  <si>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</si>
  <si>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</si>
  <si>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</si>
  <si>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</si>
  <si>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</si>
  <si>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</si>
  <si>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</si>
  <si>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</si>
  <si>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</si>
  <si>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</si>
  <si>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</si>
  <si>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</si>
  <si>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</si>
  <si>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</si>
  <si>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</si>
  <si>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</si>
  <si>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</si>
  <si>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</si>
  <si>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</si>
  <si>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</si>
  <si>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</si>
  <si>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</si>
  <si>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</si>
  <si>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</si>
  <si>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</si>
  <si>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</si>
  <si>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</si>
  <si>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</si>
  <si>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</si>
  <si>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</si>
  <si>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</si>
  <si>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</si>
  <si>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</si>
  <si>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</si>
  <si>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</si>
  <si>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</si>
  <si>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</si>
  <si>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</si>
  <si>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</si>
  <si>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</si>
  <si>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</si>
  <si>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</si>
  <si>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</si>
  <si>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</si>
  <si>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</si>
  <si>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</si>
  <si>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</si>
  <si>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</si>
  <si>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</si>
  <si>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</si>
  <si>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</si>
  <si>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</si>
  <si>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</si>
  <si>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</si>
  <si>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</si>
  <si>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</si>
  <si>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</si>
  <si>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</si>
  <si>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</si>
  <si>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</si>
  <si>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</si>
  <si>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</si>
  <si>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</si>
  <si>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</si>
  <si>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</si>
  <si>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</si>
  <si>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</si>
  <si>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</si>
  <si>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</si>
  <si>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</si>
  <si>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</si>
  <si>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</si>
  <si>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</si>
  <si>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</si>
  <si>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</si>
  <si>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</si>
  <si>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</si>
  <si>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</si>
  <si>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</si>
  <si>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</si>
  <si>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</si>
  <si>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</si>
  <si>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</si>
  <si>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</si>
  <si>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</si>
  <si>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</si>
  <si>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</si>
  <si>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</si>
  <si>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</si>
  <si>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</si>
  <si>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</si>
  <si>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</si>
  <si>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</si>
  <si>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</si>
  <si>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</si>
  <si>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</si>
  <si>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</si>
  <si>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</si>
  <si>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</si>
  <si>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</si>
  <si>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</si>
  <si>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</si>
  <si>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</si>
  <si>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</si>
  <si>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</si>
  <si>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</si>
  <si>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</si>
  <si>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</si>
  <si>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</si>
  <si>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</si>
  <si>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</si>
  <si>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</si>
  <si>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</si>
  <si>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</si>
  <si>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</si>
  <si>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</si>
  <si>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</si>
  <si>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</si>
  <si>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</si>
  <si>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</si>
  <si>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</si>
  <si>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</si>
  <si>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</si>
  <si>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</si>
  <si>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</si>
  <si>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</si>
  <si>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</si>
  <si>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</si>
  <si>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</si>
  <si>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</si>
  <si>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</si>
  <si>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</si>
  <si>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</si>
  <si>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</si>
  <si>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</si>
  <si>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</si>
  <si>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</si>
  <si>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</si>
  <si>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</si>
  <si>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</si>
  <si>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</si>
  <si>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</si>
  <si>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</si>
  <si>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</si>
  <si>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</si>
  <si>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</si>
  <si>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</si>
  <si>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</si>
  <si>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</si>
  <si>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</si>
  <si>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</si>
  <si>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</si>
  <si>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</si>
  <si>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</si>
  <si>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</si>
  <si>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</si>
  <si>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</si>
  <si>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</si>
  <si>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</si>
  <si>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</si>
  <si>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</si>
  <si>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</si>
  <si>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</si>
  <si>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</si>
  <si>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</si>
  <si>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</si>
  <si>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</si>
  <si>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</si>
  <si>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</si>
  <si>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</si>
  <si>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</si>
  <si>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</si>
  <si>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</si>
  <si>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</si>
  <si>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</si>
  <si>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</si>
  <si>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</si>
  <si>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</si>
  <si>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</si>
  <si>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</si>
  <si>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</si>
  <si>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</si>
  <si>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</si>
  <si>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</si>
  <si>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</si>
  <si>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</si>
  <si>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</si>
  <si>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</si>
  <si>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</si>
  <si>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</si>
  <si>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</si>
  <si>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</si>
  <si>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</si>
  <si>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</si>
  <si>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</si>
  <si>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</si>
  <si>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</si>
  <si>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</si>
  <si>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</si>
  <si>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</si>
  <si>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</si>
  <si>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</si>
  <si>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</si>
  <si>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</si>
  <si>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</si>
  <si>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</si>
  <si>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</si>
  <si>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</si>
  <si>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</si>
  <si>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</si>
  <si>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</si>
  <si>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</si>
  <si>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</si>
  <si>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</si>
  <si>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</si>
  <si>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</si>
  <si>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</si>
  <si>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</si>
  <si>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</si>
  <si>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</si>
  <si>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</si>
  <si>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</si>
  <si>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</si>
  <si>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</si>
  <si>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</si>
  <si>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</si>
  <si>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</si>
  <si>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</si>
  <si>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</si>
  <si>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</si>
  <si>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</si>
  <si>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</si>
  <si>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</si>
  <si>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</si>
  <si>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</si>
  <si>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</si>
  <si>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</si>
  <si>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</si>
  <si>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</si>
  <si>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</si>
  <si>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</si>
  <si>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</si>
  <si>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</si>
  <si>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</si>
  <si>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</si>
  <si>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</si>
  <si>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</si>
  <si>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</si>
  <si>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</si>
  <si>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</si>
  <si>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</si>
  <si>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</si>
  <si>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</si>
  <si>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</si>
  <si>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</si>
  <si>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</si>
  <si>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</si>
  <si>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</si>
  <si>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</si>
  <si>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</si>
  <si>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</si>
  <si>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</si>
  <si>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</si>
  <si>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</si>
  <si>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</si>
  <si>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</si>
  <si>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</si>
  <si>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</si>
  <si>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</si>
  <si>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</si>
  <si>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</si>
  <si>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</si>
  <si>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</si>
  <si>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</si>
  <si>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</si>
  <si>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</si>
  <si>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</si>
  <si>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</si>
  <si>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</si>
  <si>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</si>
  <si>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</si>
  <si>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</si>
  <si>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</si>
  <si>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</si>
  <si>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</si>
  <si>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</si>
  <si>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</si>
  <si>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</si>
  <si>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</si>
  <si>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</si>
  <si>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</si>
  <si>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</si>
  <si>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</si>
  <si>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</si>
  <si>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</si>
  <si>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</si>
  <si>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</si>
  <si>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</si>
  <si>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</si>
  <si>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</si>
  <si>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</si>
  <si>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</si>
  <si>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</si>
  <si>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</si>
  <si>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</si>
  <si>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</si>
  <si>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</si>
  <si>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</si>
  <si>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</si>
  <si>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</si>
  <si>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</si>
  <si>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</si>
  <si>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</si>
  <si>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</si>
  <si>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</si>
  <si>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</si>
  <si>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</si>
  <si>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</si>
  <si>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</si>
  <si>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</si>
  <si>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</si>
  <si>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</si>
  <si>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</si>
  <si>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</si>
  <si>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</si>
  <si>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OP-UA49</t>
  </si>
  <si>
    <t>Vacuum-Producing System Attributes</t>
  </si>
  <si>
    <t>----</t>
  </si>
  <si>
    <t>NO</t>
  </si>
  <si>
    <t>YES</t>
  </si>
  <si>
    <t>ACR ID No.</t>
  </si>
  <si>
    <t>Weight of VOC Emitted</t>
  </si>
  <si>
    <t>100+</t>
  </si>
  <si>
    <t>100-</t>
  </si>
  <si>
    <t>Hotwell with a Contact Condenser</t>
  </si>
  <si>
    <t>Control Device</t>
  </si>
  <si>
    <t>CADS</t>
  </si>
  <si>
    <t>CATINC</t>
  </si>
  <si>
    <t>FLARE</t>
  </si>
  <si>
    <t>NCIN</t>
  </si>
  <si>
    <t>VAP</t>
  </si>
  <si>
    <t>Control Device ID No.</t>
  </si>
  <si>
    <t>Page 1</t>
  </si>
  <si>
    <t>Form OP-UA49</t>
  </si>
  <si>
    <t>SOP/GOP Index No.</t>
  </si>
  <si>
    <t>Alternate Control Requirement (ACR)</t>
  </si>
  <si>
    <t>Steam Ejector or Mechanical Vacuum Pump</t>
  </si>
  <si>
    <t>Table 1: Title 30 Texas Administrative Code Chapter 115 (30 TAC Chapter 115)</t>
  </si>
  <si>
    <t>Subchapter D: Process Unit Turnaround and Vacuum-Producing Systems in Petroleum Refineries</t>
  </si>
  <si>
    <t>30 TAC Chapter 115, Subchapter D: Process Unit Turnaround and Vacuum-Producing Systems in Petroleum Refineries</t>
  </si>
  <si>
    <t>10292</t>
  </si>
  <si>
    <t>83v1.0</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</si>
  <si>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</si>
  <si>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</si>
  <si>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</si>
  <si>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</si>
  <si>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</si>
  <si>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</si>
  <si>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</si>
  <si>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</si>
  <si>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</si>
  <si>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</si>
  <si>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</si>
  <si>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</si>
  <si>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</si>
  <si>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</si>
  <si>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</si>
  <si>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</si>
  <si>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</si>
  <si>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10/1999</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</si>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</sst>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A5121AAB-A2B9-400E-ACDD-273E67D06D5E}"/>
    <cellStyle name="Heading 2" xfId="15" builtinId="17" customBuiltin="1"/>
    <cellStyle name="Heading 3" xfId="17" builtinId="18" customBuiltin="1"/>
    <cellStyle name="Hyperlink" xfId="5" builtinId="8" customBuiltin="1"/>
    <cellStyle name="Hyperlink 2" xfId="20" xr:uid="{4E8CFBF1-7E0F-4B71-A604-2E6FD629542F}"/>
    <cellStyle name="Hyperlink 3" xfId="21" xr:uid="{7F86272A-BEEA-4327-B51C-6DA748F168DC}"/>
    <cellStyle name="Named_Range" xfId="16" xr:uid="{EFC2D746-0F1F-4443-A9B2-B1C0677D23BB}"/>
    <cellStyle name="Normal" xfId="0" builtinId="0" customBuiltin="1"/>
    <cellStyle name="Normal 2" xfId="19" xr:uid="{FFD61D66-4E03-4B70-9711-B53373DECD51}"/>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7"/>
      <tableStyleElement type="headerRow" dxfId="36"/>
      <tableStyleElement type="secondRowStripe" dxfId="35"/>
    </tableStyle>
    <tableStyle name="Table Style 1B" pivot="0" count="2" xr9:uid="{E2481E9C-331A-4AB9-B0F7-8E8089F263D8}">
      <tableStyleElement type="wholeTable" dxfId="34"/>
      <tableStyleElement type="headerRow" dxfId="33"/>
    </tableStyle>
    <tableStyle name="Table Style 2" pivot="0" count="3" xr9:uid="{00000000-0011-0000-FFFF-FFFF01000000}">
      <tableStyleElement type="wholeTable" dxfId="32"/>
      <tableStyleElement type="headerRow" dxfId="31"/>
      <tableStyleElement type="firstColumn" dxfId="3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6" dataCellStyle="Form_General">
      <calculatedColumnFormula>IF(COUNTIFS($L$4:OP_SUM[[#This Row],["Unit1"]],"?*",$L$4:OP_SUM[[#This Row],["Unit1"]],OP_SUM[[#This Row],["Unit1"]])=1,ROW(OP_SUM[[#This Row],["Unit1"]]),"")</calculatedColumnFormula>
    </tableColumn>
    <tableColumn id="15" xr3:uid="{00000000-0010-0000-0400-00000F000000}" name="&quot;Unit3&quot;" dataDxfId="25" dataCellStyle="Form_General">
      <calculatedColumnFormula>IFERROR(_xlfn.RANK.EQ(OP_SUM[[#This Row],["Unit2"]],OP_SUM["Unit2"],1),"")</calculatedColumnFormula>
    </tableColumn>
    <tableColumn id="12" xr3:uid="{00000000-0010-0000-0400-00000C000000}" name="&quot;Unit-Group&quot;" dataDxfId="2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F9275E-BA29-47ED-B175-CFBC210AB611}" name="Table 1" displayName="Table_1" ref="A4:I14" totalsRowShown="0" headerRowCellStyle="Form_Header_1" dataCellStyle="Form_Text">
  <tableColumns count="9">
    <tableColumn id="1" xr3:uid="{CE58A9F7-5BE9-4DFB-8BC1-9DC8D017214B}" name="Unit ID No." dataCellStyle="Form_Text"/>
    <tableColumn id="2" xr3:uid="{2B92B51F-2250-4685-A7B3-39CBC0ECF371}" name="SOP/GOP Index No." dataCellStyle="Form_Text"/>
    <tableColumn id="3" xr3:uid="{D5AB0CF4-AC70-4916-9006-114C0D21B177}" name="Alternate Control Requirement (ACR)" dataCellStyle="Form_Text"/>
    <tableColumn id="4" xr3:uid="{8039085A-800D-4799-B276-E856174A79F5}" name="ACR ID No." dataCellStyle="Form_Text"/>
    <tableColumn id="5" xr3:uid="{8605E6C1-32CF-4DE9-ACCA-BB822F719648}" name="Weight of VOC Emitted" dataCellStyle="Form_Text"/>
    <tableColumn id="6" xr3:uid="{F7B47E4B-D86A-43CA-A0E4-D062C04FD1E6}" name="Steam Ejector or Mechanical Vacuum Pump" dataCellStyle="Form_Text"/>
    <tableColumn id="7" xr3:uid="{E52210AB-6302-44BF-A72A-F8E37FDA83BB}" name="Hotwell with a Contact Condenser" dataCellStyle="Form_Text"/>
    <tableColumn id="8" xr3:uid="{E9F11B51-E34A-4C7E-A203-2AE9C7B370B1}" name="Control Device" dataCellStyle="Form_Text"/>
    <tableColumn id="9" xr3:uid="{84D82623-262A-414C-8CBC-1637E4710665}"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J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9" width="20.83203125" customWidth="1"/>
    <col min="10" max="10" width="9.33203125" customWidth="1"/>
    <col min="11" max="16384" width="9.33203125" hidden="1"/>
  </cols>
  <sheetData>
    <row r="1" spans="1:9" x14ac:dyDescent="0.2">
      <c r="A1" s="15" t="s">
        <v>77</v>
      </c>
    </row>
    <row r="4" spans="1:9" ht="13.5" x14ac:dyDescent="0.2">
      <c r="A4" s="18" t="s">
        <v>23</v>
      </c>
      <c r="B4">
        <f>COUNTA(B$11:B$111)</f>
        <v>1</v>
      </c>
      <c r="C4">
        <f t="shared" ref="C4:I4" si="0">COUNTA(C$11:C$111)</f>
        <v>2</v>
      </c>
      <c r="D4">
        <f t="shared" si="0"/>
        <v>1</v>
      </c>
      <c r="E4">
        <f t="shared" si="0"/>
        <v>2</v>
      </c>
      <c r="F4">
        <f t="shared" si="0"/>
        <v>2</v>
      </c>
      <c r="G4">
        <f t="shared" si="0"/>
        <v>2</v>
      </c>
      <c r="H4">
        <f t="shared" si="0"/>
        <v>5</v>
      </c>
      <c r="I4">
        <f t="shared" si="0"/>
        <v>1</v>
      </c>
    </row>
    <row r="5" spans="1:9" s="3" customFormat="1" x14ac:dyDescent="0.2">
      <c r="A5" s="16" t="s">
        <v>40</v>
      </c>
      <c r="B5" s="3" t="s">
        <v>475</v>
      </c>
      <c r="C5" s="3" t="s">
        <v>475</v>
      </c>
      <c r="D5" s="3" t="s">
        <v>475</v>
      </c>
      <c r="E5" s="3" t="s">
        <v>475</v>
      </c>
      <c r="F5" s="3" t="s">
        <v>475</v>
      </c>
      <c r="G5" s="3" t="s">
        <v>475</v>
      </c>
      <c r="H5" s="3" t="s">
        <v>475</v>
      </c>
      <c r="I5" s="3" t="s">
        <v>475</v>
      </c>
    </row>
    <row r="6" spans="1:9" s="3" customFormat="1" x14ac:dyDescent="0.2">
      <c r="A6" s="16" t="s">
        <v>18</v>
      </c>
      <c r="B6" s="3" t="s">
        <v>188</v>
      </c>
      <c r="C6" s="3" t="s">
        <v>188</v>
      </c>
      <c r="D6" s="3" t="s">
        <v>188</v>
      </c>
      <c r="E6" s="3" t="s">
        <v>188</v>
      </c>
      <c r="F6" s="3" t="s">
        <v>188</v>
      </c>
      <c r="G6" s="3" t="s">
        <v>188</v>
      </c>
      <c r="H6" s="3" t="s">
        <v>188</v>
      </c>
      <c r="I6" s="3" t="s">
        <v>188</v>
      </c>
    </row>
    <row r="7" spans="1:9" s="3" customFormat="1" x14ac:dyDescent="0.2">
      <c r="A7" s="16" t="s">
        <v>19</v>
      </c>
      <c r="B7" s="3" t="s">
        <v>85</v>
      </c>
      <c r="C7" s="3" t="s">
        <v>85</v>
      </c>
      <c r="D7" s="3" t="s">
        <v>85</v>
      </c>
      <c r="E7" s="3" t="s">
        <v>85</v>
      </c>
      <c r="F7" s="3" t="s">
        <v>85</v>
      </c>
      <c r="G7" s="3" t="s">
        <v>85</v>
      </c>
      <c r="H7" s="3" t="s">
        <v>85</v>
      </c>
      <c r="I7" s="3" t="s">
        <v>85</v>
      </c>
    </row>
    <row r="8" spans="1:9" s="3" customFormat="1" x14ac:dyDescent="0.2">
      <c r="A8" s="16" t="s">
        <v>20</v>
      </c>
      <c r="B8" s="3">
        <v>1</v>
      </c>
      <c r="C8" s="3">
        <v>1</v>
      </c>
      <c r="D8" s="3">
        <v>1</v>
      </c>
      <c r="E8" s="3">
        <v>1</v>
      </c>
      <c r="F8" s="3">
        <v>1</v>
      </c>
      <c r="G8" s="3">
        <v>1</v>
      </c>
      <c r="H8" s="3">
        <v>1</v>
      </c>
      <c r="I8" s="3">
        <v>1</v>
      </c>
    </row>
    <row r="9" spans="1:9" s="3" customFormat="1" x14ac:dyDescent="0.2">
      <c r="A9" s="16" t="s">
        <v>21</v>
      </c>
      <c r="B9" s="3">
        <v>1</v>
      </c>
      <c r="C9" s="3">
        <v>2</v>
      </c>
      <c r="D9" s="3">
        <v>3</v>
      </c>
      <c r="E9" s="3">
        <v>4</v>
      </c>
      <c r="F9" s="3">
        <v>5</v>
      </c>
      <c r="G9" s="3">
        <v>6</v>
      </c>
      <c r="H9" s="3">
        <v>7</v>
      </c>
      <c r="I9" s="3">
        <v>8</v>
      </c>
    </row>
    <row r="10" spans="1:9" s="3" customFormat="1" x14ac:dyDescent="0.2">
      <c r="A10" s="16" t="s">
        <v>22</v>
      </c>
      <c r="B10" s="3" t="s">
        <v>494</v>
      </c>
      <c r="C10" s="3" t="s">
        <v>495</v>
      </c>
      <c r="D10" s="3" t="s">
        <v>480</v>
      </c>
      <c r="E10" s="3" t="s">
        <v>481</v>
      </c>
      <c r="F10" s="3" t="s">
        <v>496</v>
      </c>
      <c r="G10" s="3" t="s">
        <v>484</v>
      </c>
      <c r="H10" s="3" t="s">
        <v>485</v>
      </c>
      <c r="I10" s="3" t="s">
        <v>491</v>
      </c>
    </row>
    <row r="11" spans="1:9" s="3" customFormat="1" x14ac:dyDescent="0.2">
      <c r="A11" s="16" t="s">
        <v>38</v>
      </c>
      <c r="B11" s="3" t="s">
        <v>477</v>
      </c>
      <c r="C11" s="3" t="s">
        <v>478</v>
      </c>
      <c r="D11" s="3" t="s">
        <v>477</v>
      </c>
      <c r="E11" s="3" t="s">
        <v>482</v>
      </c>
      <c r="F11" s="3" t="s">
        <v>478</v>
      </c>
      <c r="G11" s="3" t="s">
        <v>478</v>
      </c>
      <c r="H11" s="3" t="s">
        <v>486</v>
      </c>
      <c r="I11" s="3" t="s">
        <v>477</v>
      </c>
    </row>
    <row r="12" spans="1:9" s="3" customFormat="1" x14ac:dyDescent="0.2">
      <c r="A12" s="17"/>
      <c r="C12" s="3" t="s">
        <v>479</v>
      </c>
      <c r="E12" s="3" t="s">
        <v>483</v>
      </c>
      <c r="F12" s="3" t="s">
        <v>479</v>
      </c>
      <c r="G12" s="3" t="s">
        <v>479</v>
      </c>
      <c r="H12" s="3" t="s">
        <v>487</v>
      </c>
    </row>
    <row r="13" spans="1:9" s="3" customFormat="1" x14ac:dyDescent="0.2">
      <c r="A13" s="17"/>
      <c r="H13" s="3" t="s">
        <v>488</v>
      </c>
    </row>
    <row r="14" spans="1:9" s="3" customFormat="1" x14ac:dyDescent="0.2">
      <c r="A14" s="17"/>
      <c r="H14" s="3" t="s">
        <v>489</v>
      </c>
    </row>
    <row r="15" spans="1:9" s="3" customFormat="1" x14ac:dyDescent="0.2">
      <c r="A15" s="17"/>
      <c r="H15" s="3" t="s">
        <v>490</v>
      </c>
    </row>
    <row r="16" spans="1:9"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hM/MW7ooh9b8SqXra/UVwlbZFwUadBmUUVwIdzMum8eieFez51bFvbQyXw850sS4Y2L5U+foe+ntEGAf1lVjSQ==" saltValue="RWpQtyQjmVbIRJLc+PHtW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502</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XBJaeBSatM9+KNPZVzlP3wMmQB2kAdl7torZPfq2cWuzksyMaPaRC2j+3fmvdfbsNLJqCN3xgk3HbgYkS8XRmA==" saltValue="7usnpB0KwWjG5ZJTslCZG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ZXYghwT6q9zF9JtJhHNwNyGeNB9S6/nfaeGzTWtTVbygvgWF+zvB7R1QSjcS4wbDYSCETjeX0rHJ4iVq1DyvPw==" saltValue="66OO1nsoY0tgR9kzvxZbvA==" spinCount="100000" sheet="1" objects="1" scenarios="1" formatRows="0" insertRows="0" deleteRows="0"/>
  <mergeCells count="3">
    <mergeCell ref="A15:M15"/>
    <mergeCell ref="A1:M1"/>
    <mergeCell ref="A2:M2"/>
  </mergeCells>
  <phoneticPr fontId="1" type="noConversion"/>
  <conditionalFormatting sqref="A5:A14">
    <cfRule type="expression" dxfId="2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Roman,bold"&amp;11Vacuum-Producing System Attributes_x000D_Form OP-UA49_x000D_Federal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EBD3-6FF4-4104-A775-0F40ABCBDDA1}">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503</v>
      </c>
    </row>
    <row r="7" spans="1:2" ht="18" customHeight="1" x14ac:dyDescent="0.2">
      <c r="A7" s="39" t="s">
        <v>101</v>
      </c>
    </row>
    <row r="8" spans="1:2" s="43" customFormat="1" ht="15" customHeight="1" x14ac:dyDescent="0.2">
      <c r="A8" s="41" t="s">
        <v>10</v>
      </c>
      <c r="B8" s="42"/>
    </row>
    <row r="9" spans="1:2" ht="117.95" customHeight="1" x14ac:dyDescent="0.2">
      <c r="A9" s="44" t="s">
        <v>504</v>
      </c>
    </row>
    <row r="10" spans="1:2" ht="15" customHeight="1" x14ac:dyDescent="0.2">
      <c r="A10" s="45" t="s">
        <v>11</v>
      </c>
    </row>
    <row r="11" spans="1:2" ht="210" customHeight="1" x14ac:dyDescent="0.2">
      <c r="A11" s="44" t="s">
        <v>505</v>
      </c>
    </row>
    <row r="12" spans="1:2" ht="15" customHeight="1" x14ac:dyDescent="0.2">
      <c r="A12" s="45" t="s">
        <v>91</v>
      </c>
    </row>
    <row r="13" spans="1:2" ht="57.95" customHeight="1" x14ac:dyDescent="0.2">
      <c r="A13" s="44" t="s">
        <v>506</v>
      </c>
    </row>
    <row r="14" spans="1:2" ht="15" customHeight="1" x14ac:dyDescent="0.2">
      <c r="A14" s="45" t="s">
        <v>34</v>
      </c>
    </row>
    <row r="15" spans="1:2" ht="110.1" customHeight="1" x14ac:dyDescent="0.2">
      <c r="A15" s="44" t="s">
        <v>507</v>
      </c>
    </row>
    <row r="16" spans="1:2" ht="15" customHeight="1" x14ac:dyDescent="0.2">
      <c r="A16" s="46" t="s">
        <v>508</v>
      </c>
    </row>
    <row r="17" spans="1:1" ht="204.95" customHeight="1" x14ac:dyDescent="0.2">
      <c r="A17" s="44" t="s">
        <v>509</v>
      </c>
    </row>
    <row r="18" spans="1:1" s="48" customFormat="1" ht="18" customHeight="1" x14ac:dyDescent="0.2">
      <c r="A18" s="47" t="s">
        <v>510</v>
      </c>
    </row>
    <row r="19" spans="1:1" ht="18" customHeight="1" x14ac:dyDescent="0.2">
      <c r="A19" s="44" t="s">
        <v>511</v>
      </c>
    </row>
    <row r="20" spans="1:1" s="50" customFormat="1" ht="18" customHeight="1" x14ac:dyDescent="0.2">
      <c r="A20" s="49" t="s">
        <v>512</v>
      </c>
    </row>
    <row r="21" spans="1:1" ht="18" customHeight="1" x14ac:dyDescent="0.2">
      <c r="A21" s="51" t="s">
        <v>82</v>
      </c>
    </row>
    <row r="22" spans="1:1" ht="18" customHeight="1" x14ac:dyDescent="0.2">
      <c r="A22" s="52" t="s">
        <v>513</v>
      </c>
    </row>
    <row r="23" spans="1:1" s="50" customFormat="1" ht="18" customHeight="1" x14ac:dyDescent="0.2">
      <c r="A23" s="53" t="s">
        <v>514</v>
      </c>
    </row>
    <row r="24" spans="1:1" ht="18" customHeight="1" x14ac:dyDescent="0.2">
      <c r="A24" s="54" t="s">
        <v>515</v>
      </c>
    </row>
    <row r="25" spans="1:1" s="50" customFormat="1" ht="18" customHeight="1" x14ac:dyDescent="0.2">
      <c r="A25" s="53" t="s">
        <v>516</v>
      </c>
    </row>
    <row r="26" spans="1:1" ht="18" customHeight="1" x14ac:dyDescent="0.2">
      <c r="A26" s="54" t="s">
        <v>517</v>
      </c>
    </row>
    <row r="27" spans="1:1" s="50" customFormat="1" ht="18" customHeight="1" x14ac:dyDescent="0.2">
      <c r="A27" s="49" t="s">
        <v>518</v>
      </c>
    </row>
    <row r="28" spans="1:1" x14ac:dyDescent="0.2"/>
  </sheetData>
  <sheetProtection algorithmName="SHA-512" hashValue="ZbOTlWZTYnZWe7eJrmVNm/8Fuonf7ipQjBfuXSxCkVCS3XDQBKrYBdmdb6VRbyEYCckYM5RF1cUjoHPfinZLaA==" saltValue="bqkDm9Kz3zso8urWBqEDgA==" spinCount="100000" sheet="1" objects="1" scenarios="1" formatRows="0" insertRows="0" deleteRows="0"/>
  <hyperlinks>
    <hyperlink ref="A20" r:id="rId1" xr:uid="{3D182053-8650-4CC8-98FE-CB6421DFD033}"/>
    <hyperlink ref="A8" location="'General Information'!A1" display="General Information" xr:uid="{4427DE48-7BB0-4666-A44E-9D79D267B922}"/>
    <hyperlink ref="A10" location="'Table of Contents'!A1" display="Table of Contents" xr:uid="{22A482A0-F4AE-4AFD-B00C-2C0E3603AAC1}"/>
    <hyperlink ref="A14" location="'OP-REQ2'!A1" display="OP-REQ2" xr:uid="{7235A636-89BC-42E2-8FC2-1015F70B037F}"/>
    <hyperlink ref="A12" location="'OP-SUM Table 1'!A1" display="OP-SUM Table 1" xr:uid="{D418C984-8D3D-4133-ABF7-369CFB3B695E}"/>
    <hyperlink ref="A16" location="'Page 1'!A1" display="Pages begin with Page 1:" xr:uid="{2298A8A1-DE27-411A-A041-31A47DA23EA0}"/>
    <hyperlink ref="A18" r:id="rId2" xr:uid="{2E25BF89-C2EC-4BE5-9F20-D2FA13AECAB4}"/>
    <hyperlink ref="A27" r:id="rId3" xr:uid="{481426B3-165C-4A5A-918E-1589F4C3355B}"/>
    <hyperlink ref="A25" r:id="rId4" xr:uid="{5481246A-95DC-468C-AD63-FA8B0E5A9809}"/>
    <hyperlink ref="A23" r:id="rId5" xr:uid="{1CEB0E47-2BBE-4AE4-808C-5A66BEAB10E5}"/>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476</v>
      </c>
      <c r="B1" s="58"/>
    </row>
    <row r="2" spans="1:2" ht="14.25" x14ac:dyDescent="0.2">
      <c r="A2" s="58" t="s">
        <v>493</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519</v>
      </c>
    </row>
    <row r="20" spans="1:2" ht="18" customHeight="1" x14ac:dyDescent="0.2">
      <c r="A20" s="2" t="s">
        <v>78</v>
      </c>
      <c r="B20" s="13" t="s">
        <v>500</v>
      </c>
    </row>
    <row r="21" spans="1:2" ht="18" customHeight="1" x14ac:dyDescent="0.2">
      <c r="A21" s="2" t="s">
        <v>89</v>
      </c>
      <c r="B21" s="13" t="s">
        <v>501</v>
      </c>
    </row>
    <row r="22" spans="1:2" ht="18" customHeight="1" x14ac:dyDescent="0.2">
      <c r="A22" s="2" t="s">
        <v>90</v>
      </c>
      <c r="B22" s="13" t="s">
        <v>520</v>
      </c>
    </row>
    <row r="23" spans="1:2" ht="35.1" customHeight="1" x14ac:dyDescent="0.2">
      <c r="A23" s="2"/>
      <c r="B23" s="13" t="s">
        <v>80</v>
      </c>
    </row>
    <row r="24" spans="1:2" ht="15" customHeight="1" x14ac:dyDescent="0.2"/>
  </sheetData>
  <sheetProtection algorithmName="SHA-512" hashValue="USsbk9Y+Qcdj4LCVY0woUt7tFAmon/hYsU3JjyUdQbYooYA+Bcax0BRS4LLsrdBOmj2VN1Yd2hJQDcXzzZZ7PQ==" saltValue="5OOT/zaTEpzo2io0uHGY/Q==" spinCount="100000" sheet="1" objects="1" scenarios="1" formatRows="0" insertRows="0" deleteRows="0"/>
  <mergeCells count="6">
    <mergeCell ref="A1:B1"/>
    <mergeCell ref="A2:B2"/>
    <mergeCell ref="A3:B3"/>
    <mergeCell ref="A6:B6"/>
    <mergeCell ref="A4:B4"/>
    <mergeCell ref="A5:B5"/>
  </mergeCells>
  <conditionalFormatting sqref="B13">
    <cfRule type="expression" dxfId="22" priority="1">
      <formula>LEN($B$13)&gt;70</formula>
    </cfRule>
  </conditionalFormatting>
  <conditionalFormatting sqref="B14">
    <cfRule type="expression" dxfId="21" priority="2">
      <formula>AND($B$14&lt;&gt;"",COUNTIF(rg1_Pmt_Type,$B$14)=0)</formula>
    </cfRule>
  </conditionalFormatting>
  <conditionalFormatting sqref="B15">
    <cfRule type="expression" dxfId="20" priority="3">
      <formula>AND($B$15&lt;&gt;"",COUNTIF(rg1_Proj_Type,$B$15)=0)</formula>
    </cfRule>
  </conditionalFormatting>
  <conditionalFormatting sqref="B16">
    <cfRule type="expression" dxfId="1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499</v>
      </c>
      <c r="C6" s="8" t="s">
        <v>492</v>
      </c>
      <c r="D6" s="11" t="str">
        <f ca="1">IF(COUNTA(INDIRECT("'" &amp; TOC[[#This Row],[Page]] &amp; "'!$A$4:$C$8"))&gt;3,"Yes","")</f>
        <v/>
      </c>
    </row>
    <row r="7" spans="1:4" x14ac:dyDescent="0.2"/>
  </sheetData>
  <sheetProtection algorithmName="SHA-512" hashValue="SkUM9uvve8oBMCw5SsRo6eLXFmMh+mbQaYRpTPDJT+iCo7oNfhBTwBe2izDFsLkyUqPucwAiR/isCEeiULQJyg==" saltValue="y54Nrf/htS/aszqekwdvf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1B3A7BDC-9CB7-47BE-BD1A-7BBB52A5F4DA}"/>
  </hyperlinks>
  <pageMargins left="0.5" right="0.5" top="1.5" bottom="0.5" header="0.5" footer="0.5"/>
  <pageSetup orientation="portrait" r:id="rId1"/>
  <headerFooter>
    <oddHeader>&amp;C&amp;"Times New Roman,bold"&amp;11Vacuum-Producing System Attributes_x000D_Form OP-UA49_x000D_Federal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rlHOisrkhPg1U4qpjc6BicGem2tGUI7OP+Ff/HmQIrNUmsmmbhfeL7OvtJ4OrW5CsK7zsQKs6SszRweLdpOtdQ==" saltValue="BczV0oFDAKZuCvjN7rwMMQ==" spinCount="100000" sheet="1" objects="1" scenarios="1" formatRows="0" insertRows="0" deleteRows="0"/>
  <mergeCells count="3">
    <mergeCell ref="A20:K20"/>
    <mergeCell ref="A1:K1"/>
    <mergeCell ref="A2:K2"/>
  </mergeCells>
  <phoneticPr fontId="1" type="noConversion"/>
  <conditionalFormatting sqref="B5:B19">
    <cfRule type="expression" dxfId="17" priority="2">
      <formula>AND($B5&lt;&gt;"",ISNUMBER($B5)=FALSE)</formula>
    </cfRule>
  </conditionalFormatting>
  <conditionalFormatting sqref="C5:D19">
    <cfRule type="expression" dxfId="16" priority="3">
      <formula>LEN(C5)&gt;14</formula>
    </cfRule>
  </conditionalFormatting>
  <conditionalFormatting sqref="E5:E19">
    <cfRule type="expression" dxfId="15" priority="4">
      <formula>LEN($E5)&gt;50</formula>
    </cfRule>
  </conditionalFormatting>
  <conditionalFormatting sqref="I5:I19">
    <cfRule type="expression" dxfId="14" priority="5">
      <formula>LEN($I5)&gt;25</formula>
    </cfRule>
  </conditionalFormatting>
  <conditionalFormatting sqref="J5:J19">
    <cfRule type="expression" dxfId="13" priority="6">
      <formula>LEN($J5)&gt;8</formula>
    </cfRule>
  </conditionalFormatting>
  <conditionalFormatting sqref="K5:K19">
    <cfRule type="expression" dxfId="1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Roman,bold"&amp;11Vacuum-Producing System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pqnGk1e1O7axSqfY/xsuaRvdUUCpfltNcX5lGGwWkj5lSBoPv/ciU9Q1W8gbLJrSAU1MFPvdPFReJ4ia7jJwQQ==" saltValue="1fWD/H5p3eZK7yBFpzzOGQ==" spinCount="100000" sheet="1" objects="1" scenarios="1" formatRows="0" insertRows="0" deleteRows="0"/>
  <mergeCells count="2">
    <mergeCell ref="A1:F1"/>
    <mergeCell ref="A20:F20"/>
  </mergeCells>
  <phoneticPr fontId="1" type="noConversion"/>
  <conditionalFormatting sqref="B5:B19">
    <cfRule type="expression" dxfId="10" priority="2">
      <formula>AND($B5&lt;&gt;"",ISNUMBER($B5)=FALSE)</formula>
    </cfRule>
  </conditionalFormatting>
  <conditionalFormatting sqref="C5:C19">
    <cfRule type="expression" dxfId="9" priority="4">
      <formula>AND($C5&lt;&gt;"",COUNTIF(OFFSET(UnitListStart,1,0,UnitListCount,1),$C5)=0)</formula>
    </cfRule>
  </conditionalFormatting>
  <conditionalFormatting sqref="D5:D19">
    <cfRule type="expression" dxfId="8" priority="5">
      <formula>LEN($D5)&gt;50</formula>
    </cfRule>
  </conditionalFormatting>
  <conditionalFormatting sqref="E5:E19">
    <cfRule type="expression" dxfId="6" priority="8">
      <formula>LEN($E5)&gt;36</formula>
    </cfRule>
  </conditionalFormatting>
  <conditionalFormatting sqref="F5:F19">
    <cfRule type="expression" dxfId="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Roman,bold"&amp;11Vacuum-Producing System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6819-7F61-4452-8EA4-ACA303CFBA0C}">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7" t="s">
        <v>497</v>
      </c>
      <c r="B1" s="57"/>
      <c r="C1" s="57"/>
      <c r="D1" s="57"/>
      <c r="E1" s="57"/>
      <c r="F1" s="57"/>
      <c r="G1" s="57"/>
      <c r="H1" s="57"/>
      <c r="I1" s="57"/>
    </row>
    <row r="2" spans="1:10" ht="14.25" customHeight="1" x14ac:dyDescent="0.2">
      <c r="A2" s="57" t="s">
        <v>498</v>
      </c>
      <c r="B2" s="57"/>
      <c r="C2" s="57"/>
      <c r="D2" s="57"/>
      <c r="E2" s="57"/>
      <c r="F2" s="57"/>
      <c r="G2" s="57"/>
      <c r="H2" s="57"/>
      <c r="I2" s="57"/>
    </row>
    <row r="4" spans="1:10" ht="53.1" customHeight="1" x14ac:dyDescent="0.2">
      <c r="A4" s="9" t="s">
        <v>12</v>
      </c>
      <c r="B4" s="9" t="s">
        <v>494</v>
      </c>
      <c r="C4" s="9" t="s">
        <v>495</v>
      </c>
      <c r="D4" s="9" t="s">
        <v>480</v>
      </c>
      <c r="E4" s="9" t="s">
        <v>481</v>
      </c>
      <c r="F4" s="9" t="s">
        <v>496</v>
      </c>
      <c r="G4" s="9" t="s">
        <v>484</v>
      </c>
      <c r="H4" s="9" t="s">
        <v>485</v>
      </c>
      <c r="I4" s="9" t="s">
        <v>491</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43</v>
      </c>
      <c r="B15" s="56"/>
      <c r="C15" s="56"/>
      <c r="D15" s="56"/>
      <c r="E15" s="56"/>
      <c r="F15" s="56"/>
      <c r="G15" s="56"/>
      <c r="H15" s="56"/>
      <c r="I15" s="56"/>
    </row>
  </sheetData>
  <sheetProtection algorithmName="SHA-512" hashValue="58Y9h+uXnu24E+wJG4xh477Bt2Du9DOjawxWq4fyShxAAtkz2B3uMiZy+ujCaQqVBrW4jx7v1IKRePnnGswbsg==" saltValue="U5htYZtyM7Khi4vPhqWKMg==" spinCount="100000" sheet="1" objects="1" scenarios="1" formatRows="0" insertRows="0" deleteRows="0"/>
  <mergeCells count="3">
    <mergeCell ref="A15:I15"/>
    <mergeCell ref="A1:I1"/>
    <mergeCell ref="A2:I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D5:D14">
    <cfRule type="expression" dxfId="1" priority="4">
      <formula>LEN(D5)&gt;10</formula>
    </cfRule>
  </conditionalFormatting>
  <conditionalFormatting sqref="I5:I14">
    <cfRule type="expression" dxfId="0" priority="5">
      <formula>LEN(I5)&gt;14</formula>
    </cfRule>
  </conditionalFormatting>
  <dataValidations count="4">
    <dataValidation type="list" allowBlank="1" showErrorMessage="1" error="The selection is not valid" prompt="Select from the dropdown list" sqref="A5:A14" xr:uid="{4ADA6CDD-872D-4F26-8D4C-A414AECE6929}">
      <formula1>OFFSET(UnitListStart,1,0,UnitListCount,1)</formula1>
    </dataValidation>
    <dataValidation type="textLength" operator="lessThanOrEqual" allowBlank="1" showErrorMessage="1" error="The response must be 15 characters or less" prompt="Enter the SOP/GOP Index No." sqref="B5:B14" xr:uid="{42F33805-3A32-482C-B6E7-979139A87E84}">
      <formula1>15</formula1>
    </dataValidation>
    <dataValidation type="textLength" operator="lessThanOrEqual" allowBlank="1" showErrorMessage="1" error="The response must be 10 characters or less" prompt="Enter the ACR ID No." sqref="D5:D14" xr:uid="{8C461A3A-F35D-46B6-A956-08FE046D88EE}">
      <formula1>10</formula1>
    </dataValidation>
    <dataValidation type="textLength" operator="lessThanOrEqual" allowBlank="1" showErrorMessage="1" error="The response must be 14 characters or less" prompt="Enter the Control Device ID No." sqref="I5:I14" xr:uid="{8C24A3FA-C2BB-4BCB-8C52-9D72CD54955A}">
      <formula1>14</formula1>
    </dataValidation>
  </dataValidations>
  <hyperlinks>
    <hyperlink ref="A15" location="'Table of Contents'!A1" display="Go to the Table of Contents" xr:uid="{E9E583F4-8C7A-4561-A770-6B6ACF7FAE94}"/>
  </hyperlinks>
  <pageMargins left="0.5" right="0.5" top="1.35" bottom="0.5" header="0.5" footer="0.5"/>
  <pageSetup orientation="landscape" r:id="rId1"/>
  <headerFooter>
    <oddHeader>&amp;C&amp;"Times New Roman,bold"&amp;11Vacuum-Producing System Attributes_x000D_Form OP-UA49_x000D_Federal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30923987-5815-4F32-9E10-39428C5ADF1F}">
            <xm:f>AND(C5&lt;&gt;"",COUNTIF(OFFSET(Picklist_UAcodes!C$10,1,0,Picklist_UAcodes!C$4,1),C5)=0)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C907EF8-1E2C-4E31-BE9C-5E408405ACD3}">
          <x14:formula1>
            <xm:f>OFFSET(Picklist_UAcodes!C$10,1,0,Picklist_UAcodes!C$4,1)</xm:f>
          </x14:formula1>
          <xm:sqref>C5:C14 E5:H14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10292 - OP-UA49 - Vacuum Producing System Attributes</dc:title>
  <dc:creator>TCEQ</dc:creator>
  <cp:keywords>"UA49, standards, hazardous, vacuum, producing, VOC, smokeless, carbon, incinerator"</cp:keywords>
  <cp:lastModifiedBy>Scott McKee</cp:lastModifiedBy>
  <cp:lastPrinted>2024-05-08T14:58:09Z</cp:lastPrinted>
  <dcterms:created xsi:type="dcterms:W3CDTF">2021-12-07T15:36:18Z</dcterms:created>
  <dcterms:modified xsi:type="dcterms:W3CDTF">2025-06-30T21:52:10Z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UA49</vt:lpwstr>
  </property>
  <property fmtid="{D5CDD505-2E9C-101B-9397-08002B2CF9AE}" pid="3" name="Version Date">
    <vt:lpwstr>7/1/2025</vt:lpwstr>
  </property>
  <property fmtid="{D5CDD505-2E9C-101B-9397-08002B2CF9AE}" pid="4" name="Version Number">
    <vt:lpwstr>1.0</vt:lpwstr>
  </property>
</Properties>
</file>