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2DFC2BE8-9BA3-45D0-875C-337066E373F4}" xr6:coauthVersionLast="47" xr6:coauthVersionMax="47" xr10:uidLastSave="{00000000-0000-0000-0000-000000000000}"/>
  <workbookProtection workbookAlgorithmName="SHA-512" workbookHashValue="82RPPvZ1jynyPwrwlZVxhDbA7f8qTr1QyARf+tDjDNSEYCAFFgoZh9XPLu//oFNOIeKm4qwV1KUMlIKRxC0E0A==" workbookSaltValue="Ul8lH1b5Dt2+zLAARVPc8Q=="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<sst xmlns="http://schemas.openxmlformats.org/spreadsheetml/2006/main" count="680" uniqueCount="545">
  <si>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</si>
  <si>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</si>
  <si>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</si>
  <si>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</si>
  <si>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</si>
  <si>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</si>
  <si>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</si>
  <si>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</si>
  <si>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</si>
  <si>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</si>
  <si>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</si>
  <si>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</si>
  <si>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</si>
  <si>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</si>
  <si>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</si>
  <si>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</si>
  <si>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</si>
  <si>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</si>
  <si>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</si>
  <si>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</si>
  <si>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</si>
  <si>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</si>
  <si>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</si>
  <si>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</si>
  <si>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</si>
  <si>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</si>
  <si>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</si>
  <si>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</si>
  <si>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</si>
  <si>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</si>
  <si>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</si>
  <si>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</si>
  <si>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</si>
  <si>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</si>
  <si>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</si>
  <si>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</si>
  <si>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</si>
  <si>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</si>
  <si>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</si>
  <si>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</si>
  <si>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</si>
  <si>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</si>
  <si>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</si>
  <si>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</si>
  <si>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</si>
  <si>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</si>
  <si>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</si>
  <si>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</si>
  <si>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</si>
  <si>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</si>
  <si>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</si>
  <si>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</si>
  <si>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</si>
  <si>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</si>
  <si>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</si>
  <si>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</si>
  <si>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</si>
  <si>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</si>
  <si>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</si>
  <si>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</si>
  <si>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</si>
  <si>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</si>
  <si>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</si>
  <si>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</si>
  <si>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</si>
  <si>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</si>
  <si>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</si>
  <si>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</si>
  <si>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</si>
  <si>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</si>
  <si>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</si>
  <si>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</si>
  <si>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</si>
  <si>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</si>
  <si>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</si>
  <si>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</si>
  <si>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</si>
  <si>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</si>
  <si>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</si>
  <si>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</si>
  <si>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</si>
  <si>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</si>
  <si>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</si>
  <si>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</si>
  <si>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</si>
  <si>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</si>
  <si>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</si>
  <si>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</si>
  <si>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</si>
  <si>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</si>
  <si>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</si>
  <si>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</si>
  <si>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</si>
  <si>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</si>
  <si>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</si>
  <si>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</si>
  <si>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</si>
  <si>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</si>
  <si>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</si>
  <si>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</si>
  <si>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</si>
  <si>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</si>
  <si>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</si>
  <si>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</si>
  <si>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</si>
  <si>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</si>
  <si>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</si>
  <si>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</si>
  <si>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</si>
  <si>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</si>
  <si>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</si>
  <si>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</si>
  <si>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</si>
  <si>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</si>
  <si>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</si>
  <si>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</si>
  <si>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</si>
  <si>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</si>
  <si>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</si>
  <si>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</si>
  <si>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</si>
  <si>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</si>
  <si>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</si>
  <si>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</si>
  <si>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</si>
  <si>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</si>
  <si>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</si>
  <si>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</si>
  <si>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</si>
  <si>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</si>
  <si>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</si>
  <si>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</si>
  <si>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</si>
  <si>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</si>
  <si>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</si>
  <si>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</si>
  <si>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</si>
  <si>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</si>
  <si>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</si>
  <si>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</si>
  <si>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</si>
  <si>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</si>
  <si>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</si>
  <si>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</si>
  <si>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</si>
  <si>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</si>
  <si>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</si>
  <si>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</si>
  <si>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</si>
  <si>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</si>
  <si>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</si>
  <si>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</si>
  <si>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</si>
  <si>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</si>
  <si>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</si>
  <si>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</si>
  <si>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</si>
  <si>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</si>
  <si>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</si>
  <si>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</si>
  <si>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</si>
  <si>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</si>
  <si>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</si>
  <si>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</si>
  <si>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</si>
  <si>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</si>
  <si>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</si>
  <si>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</si>
  <si>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</si>
  <si>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</si>
  <si>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</si>
  <si>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</si>
  <si>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</si>
  <si>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</si>
  <si>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</si>
  <si>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</si>
  <si>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</si>
  <si>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</si>
  <si>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</si>
  <si>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</si>
  <si>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</si>
  <si>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</si>
  <si>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</si>
  <si>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</si>
  <si>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</si>
  <si>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</si>
  <si>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</si>
  <si>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</si>
  <si>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</si>
  <si>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</si>
  <si>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</si>
  <si>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</si>
  <si>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</si>
  <si>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</si>
  <si>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</si>
  <si>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</si>
  <si>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</si>
  <si>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</si>
  <si>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</si>
  <si>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</si>
  <si>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</si>
  <si>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</si>
  <si>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</si>
  <si>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</si>
  <si>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</si>
  <si>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</si>
  <si>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</si>
  <si>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</si>
  <si>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</si>
  <si>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</si>
  <si>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</si>
  <si>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</si>
  <si>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</si>
  <si>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</si>
  <si>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</si>
  <si>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</si>
  <si>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</si>
  <si>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</si>
  <si>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</si>
  <si>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</si>
  <si>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</si>
  <si>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</si>
  <si>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</si>
  <si>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</si>
  <si>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</si>
  <si>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</si>
  <si>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</si>
  <si>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</si>
  <si>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</si>
  <si>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</si>
  <si>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</si>
  <si>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</si>
  <si>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</si>
  <si>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</si>
  <si>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</si>
  <si>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</si>
  <si>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</si>
  <si>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</si>
  <si>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</si>
  <si>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</si>
  <si>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</si>
  <si>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</si>
  <si>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</si>
  <si>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</si>
  <si>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</si>
  <si>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</si>
  <si>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</si>
  <si>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</si>
  <si>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</si>
  <si>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</si>
  <si>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</si>
  <si>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</si>
  <si>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</si>
  <si>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</si>
  <si>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</si>
  <si>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</si>
  <si>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</si>
  <si>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</si>
  <si>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</si>
  <si>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</si>
  <si>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</si>
  <si>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</si>
  <si>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</si>
  <si>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</si>
  <si>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</si>
  <si>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</si>
  <si>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</si>
  <si>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</si>
  <si>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</si>
  <si>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</si>
  <si>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</si>
  <si>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</si>
  <si>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</si>
  <si>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</si>
  <si>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</si>
  <si>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</si>
  <si>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</si>
  <si>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</si>
  <si>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</si>
  <si>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</si>
  <si>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</si>
  <si>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</si>
  <si>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</si>
  <si>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</si>
  <si>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</si>
  <si>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</si>
  <si>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</si>
  <si>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</si>
  <si>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</si>
  <si>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</si>
  <si>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</si>
  <si>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</si>
  <si>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</si>
  <si>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</si>
  <si>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</si>
  <si>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</si>
  <si>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</si>
  <si>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</si>
  <si>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</si>
  <si>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</si>
  <si>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</si>
  <si>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</si>
  <si>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</si>
  <si>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</si>
  <si>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</si>
  <si>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</si>
  <si>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</si>
  <si>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</si>
  <si>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</si>
  <si>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</si>
  <si>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</si>
  <si>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</si>
  <si>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</si>
  <si>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</si>
  <si>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</si>
  <si>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</si>
  <si>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</si>
  <si>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</si>
  <si>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</si>
  <si>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</si>
  <si>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</si>
  <si>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</si>
  <si>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</si>
  <si>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</si>
  <si>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</si>
  <si>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</si>
  <si>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</si>
  <si>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</si>
  <si>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</si>
  <si>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</si>
  <si>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</si>
  <si>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</si>
  <si>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</si>
  <si>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</si>
  <si>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</si>
  <si>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</si>
  <si>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</si>
  <si>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</si>
  <si>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</si>
  <si>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</si>
  <si>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</si>
  <si>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</si>
  <si>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</si>
  <si>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</si>
  <si>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</si>
  <si>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</si>
  <si>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</si>
  <si>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</si>
  <si>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</si>
  <si>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</si>
  <si>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</si>
  <si>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</si>
  <si>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</si>
  <si>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</si>
  <si>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</si>
  <si>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</si>
  <si>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</si>
  <si>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</si>
  <si>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</si>
  <si>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</si>
  <si>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</si>
  <si>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</si>
  <si>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</si>
  <si>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</si>
  <si>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</si>
  <si>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</si>
  <si>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</si>
  <si>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</si>
  <si>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</si>
  <si>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</si>
  <si>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</si>
  <si>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</si>
  <si>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</si>
  <si>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</si>
  <si>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</si>
  <si>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</si>
  <si>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</si>
  <si>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</si>
  <si>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</si>
  <si>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</si>
  <si>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</si>
  <si>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</si>
  <si>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</si>
  <si>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</si>
  <si>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</si>
  <si>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</si>
  <si>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</si>
  <si>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</si>
  <si>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</si>
  <si>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</si>
  <si>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</si>
  <si>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</si>
  <si>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</si>
  <si>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</si>
  <si>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</si>
  <si>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</si>
  <si>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</si>
  <si>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</si>
  <si>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</si>
  <si>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</si>
  <si>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</si>
  <si>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</si>
  <si>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</si>
  <si>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</si>
  <si>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</si>
  <si>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</si>
  <si>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</si>
  <si>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</si>
  <si>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</si>
  <si>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</si>
  <si>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</si>
  <si>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</si>
  <si>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</si>
  <si>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</si>
  <si>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</si>
  <si>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</si>
  <si>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</si>
  <si>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</si>
  <si>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</si>
  <si>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</si>
  <si>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</si>
  <si>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</si>
  <si>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</si>
  <si>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</si>
  <si>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</si>
  <si>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</si>
  <si>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</si>
  <si>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</si>
  <si>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</si>
  <si>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</si>
  <si>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</si>
  <si>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</si>
  <si>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</si>
  <si>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</si>
  <si>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</si>
  <si>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</si>
  <si>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</si>
  <si>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</si>
  <si>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</si>
  <si>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</si>
  <si>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</si>
  <si>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</si>
  <si>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</si>
  <si>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</si>
  <si>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</si>
  <si>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</si>
  <si>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</si>
  <si>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</si>
  <si>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</si>
  <si>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</si>
  <si>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</si>
  <si>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</si>
  <si>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</si>
  <si>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</si>
  <si>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</si>
  <si>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</si>
  <si>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</si>
  <si>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</si>
  <si>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</si>
  <si>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</si>
  <si>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</si>
  <si>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</si>
  <si>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</si>
  <si>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</si>
  <si>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</si>
  <si>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</si>
  <si>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</si>
  <si>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</si>
  <si>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</si>
  <si>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</si>
  <si>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</si>
  <si>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</si>
  <si>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</si>
  <si>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</si>
  <si>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</si>
  <si>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</si>
  <si>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OP-UA59</t>
  </si>
  <si>
    <t>Coke By-Product Recovery Plant Attributes</t>
  </si>
  <si>
    <t>----</t>
  </si>
  <si>
    <t>Equipment Type</t>
  </si>
  <si>
    <t>DCS</t>
  </si>
  <si>
    <t>EXST</t>
  </si>
  <si>
    <t>NPFC</t>
  </si>
  <si>
    <t>Initial Startup Date</t>
  </si>
  <si>
    <t>89+</t>
  </si>
  <si>
    <t>89-</t>
  </si>
  <si>
    <t>AMEL</t>
  </si>
  <si>
    <t>NO</t>
  </si>
  <si>
    <t>YES</t>
  </si>
  <si>
    <t>AMEL ID No.</t>
  </si>
  <si>
    <t>Subject to § 61.133</t>
  </si>
  <si>
    <t>Furnace or Foundry</t>
  </si>
  <si>
    <t>FOUND</t>
  </si>
  <si>
    <t>FURN</t>
  </si>
  <si>
    <t>Table 1b</t>
  </si>
  <si>
    <t>Open to Atmosphere</t>
  </si>
  <si>
    <t>Alternative Control Device</t>
  </si>
  <si>
    <t>CATA</t>
  </si>
  <si>
    <t>INCIN</t>
  </si>
  <si>
    <t>NRCAD</t>
  </si>
  <si>
    <t>RECAD</t>
  </si>
  <si>
    <t>Control Device ID No.</t>
  </si>
  <si>
    <t>Exhauster Options</t>
  </si>
  <si>
    <t>242CD</t>
  </si>
  <si>
    <t>CVS</t>
  </si>
  <si>
    <t>NOEM</t>
  </si>
  <si>
    <t>SEAL</t>
  </si>
  <si>
    <t>VAC</t>
  </si>
  <si>
    <t>Control Device Type</t>
  </si>
  <si>
    <t>ENCS</t>
  </si>
  <si>
    <t>FLARE</t>
  </si>
  <si>
    <t>VRS</t>
  </si>
  <si>
    <t>Page 1</t>
  </si>
  <si>
    <t>Page 2</t>
  </si>
  <si>
    <t>Form OP-UA59</t>
  </si>
  <si>
    <t>SOP/GOP Index No.</t>
  </si>
  <si>
    <t>§ 61.132(a)(i) Devices</t>
  </si>
  <si>
    <t xml:space="preserve">Control Device ID No. </t>
  </si>
  <si>
    <t>Table 1a: Title 40 Code of Federal Regulations Part 61 (40 CFR Part 61)</t>
  </si>
  <si>
    <t>Subpart L: National Emission Standards for Benzene Emissions from Coke By-Product Recovery Plants</t>
  </si>
  <si>
    <t>40 CFR Part 61, Subpart L: National Emission Standards for Benzene Emissions from Coke By-Product Recovery Plants</t>
  </si>
  <si>
    <t>Table 1b: Title 40 Code of Federal Regulations Part 61 (40 CFR Part 61)</t>
  </si>
  <si>
    <t>10295</t>
  </si>
  <si>
    <t>93v1.0</t>
  </si>
  <si>
    <t>Subject to §61.133</t>
  </si>
  <si>
    <t>§61.132(a)(i) Devices</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</si>
  <si>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</si>
  <si>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</si>
  <si>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</si>
  <si>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</si>
  <si>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</si>
  <si>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</si>
  <si>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</si>
  <si>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</si>
  <si>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</si>
  <si>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</si>
  <si>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</si>
  <si>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</si>
  <si>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</si>
  <si>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</si>
  <si>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</si>
  <si>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</si>
  <si>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</si>
  <si>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10/1999</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</si>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</sst>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3A7E82F2-4E2F-4FE8-9C51-A11119566455}"/>
    <cellStyle name="Heading 2" xfId="15" builtinId="17" customBuiltin="1"/>
    <cellStyle name="Heading 3" xfId="17" builtinId="18" customBuiltin="1"/>
    <cellStyle name="Hyperlink" xfId="5" builtinId="8" customBuiltin="1"/>
    <cellStyle name="Hyperlink 2" xfId="20" xr:uid="{EC12A1AF-1705-46AD-B7F7-06330C0BADFC}"/>
    <cellStyle name="Hyperlink 3" xfId="21" xr:uid="{8648EC29-328D-417E-AAA1-07A4D0207983}"/>
    <cellStyle name="Named_Range" xfId="16" xr:uid="{EFC2D746-0F1F-4443-A9B2-B1C0677D23BB}"/>
    <cellStyle name="Normal" xfId="0" builtinId="0" customBuiltin="1"/>
    <cellStyle name="Normal 2" xfId="19" xr:uid="{10152E8A-2623-4B5D-A5EB-10D21D0F11EF}"/>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1"/>
      <tableStyleElement type="headerRow" dxfId="40"/>
      <tableStyleElement type="secondRowStripe" dxfId="39"/>
    </tableStyle>
    <tableStyle name="Table Style 1B" pivot="0" count="2" xr9:uid="{E2481E9C-331A-4AB9-B0F7-8E8089F263D8}">
      <tableStyleElement type="wholeTable" dxfId="38"/>
      <tableStyleElement type="headerRow" dxfId="37"/>
    </tableStyle>
    <tableStyle name="Table Style 2" pivot="0" count="3" xr9:uid="{00000000-0011-0000-FFFF-FFFF01000000}">
      <tableStyleElement type="wholeTable" dxfId="36"/>
      <tableStyleElement type="headerRow" dxfId="35"/>
      <tableStyleElement type="firstColumn" dxfId="3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0" dataCellStyle="Form_General">
      <calculatedColumnFormula>IF(COUNTIFS($L$4:OP_SUM[[#This Row],["Unit1"]],"?*",$L$4:OP_SUM[[#This Row],["Unit1"]],OP_SUM[[#This Row],["Unit1"]])=1,ROW(OP_SUM[[#This Row],["Unit1"]]),"")</calculatedColumnFormula>
    </tableColumn>
    <tableColumn id="15" xr3:uid="{00000000-0010-0000-0400-00000F000000}" name="&quot;Unit3&quot;" dataDxfId="29" dataCellStyle="Form_General">
      <calculatedColumnFormula>IFERROR(_xlfn.RANK.EQ(OP_SUM[[#This Row],["Unit2"]],OP_SUM["Unit2"],1),"")</calculatedColumnFormula>
    </tableColumn>
    <tableColumn id="12" xr3:uid="{00000000-0010-0000-0400-00000C000000}" name="&quot;Unit-Group&quot;" dataDxfId="2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968739-9924-4D49-825B-977D14DF7A4D}" name="Table 1a" displayName="Table_1a" ref="A4:H14" totalsRowShown="0" headerRowCellStyle="Form_Header_1" dataCellStyle="Form_Text">
  <tableColumns count="8">
    <tableColumn id="1" xr3:uid="{D98D56FD-369F-4019-96E1-4F9950372AB1}" name="Unit ID No." dataCellStyle="Form_Text"/>
    <tableColumn id="2" xr3:uid="{1F7E7B69-004F-4835-A49F-09EBB624551D}" name="SOP/GOP Index No." dataCellStyle="Form_Text"/>
    <tableColumn id="3" xr3:uid="{DA356720-BF7D-4F0C-8F81-99778122C596}" name="Equipment Type" dataCellStyle="Form_Text"/>
    <tableColumn id="4" xr3:uid="{5D681BDE-D98E-434A-8136-3382166BE993}" name="Initial Startup Date" dataCellStyle="Form_Text"/>
    <tableColumn id="5" xr3:uid="{16B7E118-B0E9-432E-89FE-12370A45B197}" name="AMEL" dataCellStyle="Form_Text"/>
    <tableColumn id="6" xr3:uid="{EB437B5E-9CAD-4B43-BCB5-06727ADEE094}" name="AMEL ID No." dataCellStyle="Form_Text"/>
    <tableColumn id="7" xr3:uid="{DCB1C145-EBA7-4825-B272-E27B0BE36F4D}" name="Subject to §61.133" dataCellStyle="Form_Text"/>
    <tableColumn id="8" xr3:uid="{8B17CA48-2E83-4DBA-9FF9-9C14F5D3A8A6}" name="Furnace or Foundry"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7FE8B8-24AA-410D-9882-1556090C1395}" name="Table 1b" displayName="Table_1b" ref="A4:I14" totalsRowShown="0" headerRowCellStyle="Form_Header_1" dataCellStyle="Form_Text">
  <tableColumns count="9">
    <tableColumn id="1" xr3:uid="{44B6DF75-8BDD-44DB-9D66-E9C6D539D2BF}" name="Unit ID No." dataCellStyle="Form_Text"/>
    <tableColumn id="2" xr3:uid="{755DC6B2-693B-492D-964D-6335DB8728C6}" name="SOP/GOP Index No." dataCellStyle="Form_Text"/>
    <tableColumn id="3" xr3:uid="{2961531B-D74F-48E9-A110-7066EC829F76}" name="§61.132(a)(i) Devices" dataCellStyle="Form_Text"/>
    <tableColumn id="4" xr3:uid="{C40EC3E3-F2FE-40E1-8E39-502662B9B9A3}" name="Open to Atmosphere" dataCellStyle="Form_Text"/>
    <tableColumn id="5" xr3:uid="{3C3262CE-8C5F-4F6F-B083-7308E2452FF3}" name="Alternative Control Device" dataCellStyle="Form_Text"/>
    <tableColumn id="6" xr3:uid="{B9B5A346-11F4-4FB0-9E25-3E0DFBF32412}" name="Control Device ID No." dataCellStyle="Form_Text"/>
    <tableColumn id="7" xr3:uid="{9451B020-583C-4386-B117-1C21FF49E3CF}" name="Exhauster Options" dataCellStyle="Form_Text"/>
    <tableColumn id="8" xr3:uid="{B3C6CECA-CB63-483B-9898-9BE0C788AD31}" name="Control Device Type" dataCellStyle="Form_Text"/>
    <tableColumn id="9" xr3:uid="{E30131F7-8231-4BF7-9902-326425FE36A8}" name="Control Device ID No. "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Q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6" width="20.83203125" customWidth="1"/>
    <col min="17" max="17" width="9.33203125" customWidth="1"/>
    <col min="18" max="16384" width="9.33203125" hidden="1"/>
  </cols>
  <sheetData>
    <row r="1" spans="1:16" x14ac:dyDescent="0.2">
      <c r="A1" s="15" t="s">
        <v>78</v>
      </c>
    </row>
    <row r="4" spans="1:16" ht="13.5" x14ac:dyDescent="0.2">
      <c r="A4" s="18" t="s">
        <v>23</v>
      </c>
      <c r="B4">
        <f>COUNTA(B$11:B$111)</f>
        <v>1</v>
      </c>
      <c r="C4">
        <f t="shared" ref="C4:P4" si="0">COUNTA(C$11:C$111)</f>
        <v>3</v>
      </c>
      <c r="D4">
        <f t="shared" si="0"/>
        <v>2</v>
      </c>
      <c r="E4">
        <f t="shared" si="0"/>
        <v>2</v>
      </c>
      <c r="F4">
        <f t="shared" si="0"/>
        <v>1</v>
      </c>
      <c r="G4">
        <f t="shared" si="0"/>
        <v>2</v>
      </c>
      <c r="H4">
        <f t="shared" si="0"/>
        <v>2</v>
      </c>
      <c r="I4">
        <f t="shared" si="0"/>
        <v>1</v>
      </c>
      <c r="J4">
        <f t="shared" si="0"/>
        <v>2</v>
      </c>
      <c r="K4">
        <f t="shared" si="0"/>
        <v>2</v>
      </c>
      <c r="L4">
        <f t="shared" si="0"/>
        <v>4</v>
      </c>
      <c r="M4">
        <f t="shared" si="0"/>
        <v>1</v>
      </c>
      <c r="N4">
        <f t="shared" si="0"/>
        <v>5</v>
      </c>
      <c r="O4">
        <f t="shared" si="0"/>
        <v>3</v>
      </c>
      <c r="P4">
        <f t="shared" si="0"/>
        <v>1</v>
      </c>
    </row>
    <row r="5" spans="1:16"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row>
    <row r="6" spans="1:16" s="3" customFormat="1" x14ac:dyDescent="0.2">
      <c r="A6" s="16" t="s">
        <v>18</v>
      </c>
      <c r="B6" s="3" t="s">
        <v>316</v>
      </c>
      <c r="C6" s="3" t="s">
        <v>316</v>
      </c>
      <c r="D6" s="3" t="s">
        <v>316</v>
      </c>
      <c r="E6" s="3" t="s">
        <v>316</v>
      </c>
      <c r="F6" s="3" t="s">
        <v>316</v>
      </c>
      <c r="G6" s="3" t="s">
        <v>316</v>
      </c>
      <c r="H6" s="3" t="s">
        <v>316</v>
      </c>
      <c r="I6" s="3" t="s">
        <v>316</v>
      </c>
      <c r="J6" s="3" t="s">
        <v>316</v>
      </c>
      <c r="K6" s="3" t="s">
        <v>316</v>
      </c>
      <c r="L6" s="3" t="s">
        <v>316</v>
      </c>
      <c r="M6" s="3" t="s">
        <v>316</v>
      </c>
      <c r="N6" s="3" t="s">
        <v>316</v>
      </c>
      <c r="O6" s="3" t="s">
        <v>316</v>
      </c>
      <c r="P6" s="3" t="s">
        <v>316</v>
      </c>
    </row>
    <row r="7" spans="1:16" s="3" customFormat="1" x14ac:dyDescent="0.2">
      <c r="A7" s="16" t="s">
        <v>19</v>
      </c>
      <c r="B7" s="3" t="s">
        <v>41</v>
      </c>
      <c r="C7" s="3" t="s">
        <v>41</v>
      </c>
      <c r="D7" s="3" t="s">
        <v>41</v>
      </c>
      <c r="E7" s="3" t="s">
        <v>41</v>
      </c>
      <c r="F7" s="3" t="s">
        <v>41</v>
      </c>
      <c r="G7" s="3" t="s">
        <v>41</v>
      </c>
      <c r="H7" s="3" t="s">
        <v>41</v>
      </c>
      <c r="I7" s="3" t="s">
        <v>494</v>
      </c>
      <c r="J7" s="3" t="s">
        <v>494</v>
      </c>
      <c r="K7" s="3" t="s">
        <v>494</v>
      </c>
      <c r="L7" s="3" t="s">
        <v>494</v>
      </c>
      <c r="M7" s="3" t="s">
        <v>494</v>
      </c>
      <c r="N7" s="3" t="s">
        <v>494</v>
      </c>
      <c r="O7" s="3" t="s">
        <v>494</v>
      </c>
      <c r="P7" s="3" t="s">
        <v>494</v>
      </c>
    </row>
    <row r="8" spans="1:16" s="3" customFormat="1" x14ac:dyDescent="0.2">
      <c r="A8" s="16" t="s">
        <v>20</v>
      </c>
      <c r="B8" s="3">
        <v>1</v>
      </c>
      <c r="C8" s="3">
        <v>1</v>
      </c>
      <c r="D8" s="3">
        <v>1</v>
      </c>
      <c r="E8" s="3">
        <v>1</v>
      </c>
      <c r="F8" s="3">
        <v>1</v>
      </c>
      <c r="G8" s="3">
        <v>1</v>
      </c>
      <c r="H8" s="3">
        <v>1</v>
      </c>
      <c r="I8" s="3">
        <v>2</v>
      </c>
      <c r="J8" s="3">
        <v>2</v>
      </c>
      <c r="K8" s="3">
        <v>2</v>
      </c>
      <c r="L8" s="3">
        <v>2</v>
      </c>
      <c r="M8" s="3">
        <v>2</v>
      </c>
      <c r="N8" s="3">
        <v>2</v>
      </c>
      <c r="O8" s="3">
        <v>2</v>
      </c>
      <c r="P8" s="3">
        <v>2</v>
      </c>
    </row>
    <row r="9" spans="1:16" s="3" customFormat="1" x14ac:dyDescent="0.2">
      <c r="A9" s="16" t="s">
        <v>21</v>
      </c>
      <c r="B9" s="3">
        <v>1</v>
      </c>
      <c r="C9" s="3">
        <v>2</v>
      </c>
      <c r="D9" s="3">
        <v>3</v>
      </c>
      <c r="E9" s="3">
        <v>4</v>
      </c>
      <c r="F9" s="3">
        <v>5</v>
      </c>
      <c r="G9" s="3">
        <v>6</v>
      </c>
      <c r="H9" s="3">
        <v>7</v>
      </c>
      <c r="I9" s="3">
        <v>1</v>
      </c>
      <c r="J9" s="3">
        <v>2</v>
      </c>
      <c r="K9" s="3">
        <v>3</v>
      </c>
      <c r="L9" s="3">
        <v>4</v>
      </c>
      <c r="M9" s="3">
        <v>5</v>
      </c>
      <c r="N9" s="3">
        <v>6</v>
      </c>
      <c r="O9" s="3">
        <v>7</v>
      </c>
      <c r="P9" s="3">
        <v>8</v>
      </c>
    </row>
    <row r="10" spans="1:16" s="3" customFormat="1" x14ac:dyDescent="0.2">
      <c r="A10" s="16" t="s">
        <v>22</v>
      </c>
      <c r="B10" s="3" t="s">
        <v>515</v>
      </c>
      <c r="C10" s="3" t="s">
        <v>479</v>
      </c>
      <c r="D10" s="3" t="s">
        <v>483</v>
      </c>
      <c r="E10" s="3" t="s">
        <v>486</v>
      </c>
      <c r="F10" s="3" t="s">
        <v>489</v>
      </c>
      <c r="G10" s="3" t="s">
        <v>490</v>
      </c>
      <c r="H10" s="3" t="s">
        <v>491</v>
      </c>
      <c r="I10" s="3" t="s">
        <v>515</v>
      </c>
      <c r="J10" s="3" t="s">
        <v>516</v>
      </c>
      <c r="K10" s="3" t="s">
        <v>495</v>
      </c>
      <c r="L10" s="3" t="s">
        <v>496</v>
      </c>
      <c r="M10" s="3" t="s">
        <v>501</v>
      </c>
      <c r="N10" s="3" t="s">
        <v>502</v>
      </c>
      <c r="O10" s="3" t="s">
        <v>508</v>
      </c>
      <c r="P10" s="3" t="s">
        <v>517</v>
      </c>
    </row>
    <row r="11" spans="1:16" s="3" customFormat="1" x14ac:dyDescent="0.2">
      <c r="A11" s="16" t="s">
        <v>38</v>
      </c>
      <c r="B11" s="3" t="s">
        <v>478</v>
      </c>
      <c r="C11" s="3" t="s">
        <v>480</v>
      </c>
      <c r="D11" s="3" t="s">
        <v>484</v>
      </c>
      <c r="E11" s="3" t="s">
        <v>487</v>
      </c>
      <c r="F11" s="3" t="s">
        <v>478</v>
      </c>
      <c r="G11" s="3" t="s">
        <v>487</v>
      </c>
      <c r="H11" s="3" t="s">
        <v>492</v>
      </c>
      <c r="I11" s="3" t="s">
        <v>478</v>
      </c>
      <c r="J11" s="3" t="s">
        <v>487</v>
      </c>
      <c r="K11" s="3" t="s">
        <v>487</v>
      </c>
      <c r="L11" s="3" t="s">
        <v>497</v>
      </c>
      <c r="M11" s="3" t="s">
        <v>478</v>
      </c>
      <c r="N11" s="3" t="s">
        <v>503</v>
      </c>
      <c r="O11" s="3" t="s">
        <v>509</v>
      </c>
      <c r="P11" s="3" t="s">
        <v>478</v>
      </c>
    </row>
    <row r="12" spans="1:16" s="3" customFormat="1" x14ac:dyDescent="0.2">
      <c r="A12" s="17"/>
      <c r="C12" s="3" t="s">
        <v>481</v>
      </c>
      <c r="D12" s="3" t="s">
        <v>485</v>
      </c>
      <c r="E12" s="3" t="s">
        <v>488</v>
      </c>
      <c r="G12" s="3" t="s">
        <v>488</v>
      </c>
      <c r="H12" s="3" t="s">
        <v>493</v>
      </c>
      <c r="J12" s="3" t="s">
        <v>488</v>
      </c>
      <c r="K12" s="3" t="s">
        <v>488</v>
      </c>
      <c r="L12" s="3" t="s">
        <v>498</v>
      </c>
      <c r="N12" s="3" t="s">
        <v>504</v>
      </c>
      <c r="O12" s="3" t="s">
        <v>510</v>
      </c>
    </row>
    <row r="13" spans="1:16" s="3" customFormat="1" x14ac:dyDescent="0.2">
      <c r="A13" s="17"/>
      <c r="C13" s="3" t="s">
        <v>482</v>
      </c>
      <c r="L13" s="3" t="s">
        <v>499</v>
      </c>
      <c r="N13" s="3" t="s">
        <v>505</v>
      </c>
      <c r="O13" s="3" t="s">
        <v>511</v>
      </c>
    </row>
    <row r="14" spans="1:16" s="3" customFormat="1" x14ac:dyDescent="0.2">
      <c r="A14" s="17"/>
      <c r="L14" s="3" t="s">
        <v>500</v>
      </c>
      <c r="N14" s="3" t="s">
        <v>506</v>
      </c>
    </row>
    <row r="15" spans="1:16" s="3" customFormat="1" x14ac:dyDescent="0.2">
      <c r="A15" s="17"/>
      <c r="N15" s="3" t="s">
        <v>507</v>
      </c>
    </row>
    <row r="16" spans="1:16"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agQHbGx4hil4OuDe1A3S/LYI6Ha0xdAZZClkvV0I3BuQ/VkaxO9oCNSeCAKHINc0w6ZLAay19ydq5De4cXPBUA==" saltValue="4a2g0hyjOY6YwUf/65Pfs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27E3-0151-4461-BE84-A80A9CFC1AAC}">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7" t="s">
        <v>521</v>
      </c>
      <c r="B1" s="57"/>
      <c r="C1" s="57"/>
      <c r="D1" s="57"/>
      <c r="E1" s="57"/>
      <c r="F1" s="57"/>
      <c r="G1" s="57"/>
      <c r="H1" s="57"/>
      <c r="I1" s="57"/>
    </row>
    <row r="2" spans="1:10" ht="14.25" customHeight="1" x14ac:dyDescent="0.2">
      <c r="A2" s="57" t="s">
        <v>519</v>
      </c>
      <c r="B2" s="57"/>
      <c r="C2" s="57"/>
      <c r="D2" s="57"/>
      <c r="E2" s="57"/>
      <c r="F2" s="57"/>
      <c r="G2" s="57"/>
      <c r="H2" s="57"/>
      <c r="I2" s="57"/>
    </row>
    <row r="4" spans="1:10" ht="51" customHeight="1" x14ac:dyDescent="0.2">
      <c r="A4" s="9" t="s">
        <v>12</v>
      </c>
      <c r="B4" s="9" t="s">
        <v>515</v>
      </c>
      <c r="C4" s="9" t="s">
        <v>525</v>
      </c>
      <c r="D4" s="9" t="s">
        <v>495</v>
      </c>
      <c r="E4" s="9" t="s">
        <v>496</v>
      </c>
      <c r="F4" s="9" t="s">
        <v>501</v>
      </c>
      <c r="G4" s="9" t="s">
        <v>502</v>
      </c>
      <c r="H4" s="9" t="s">
        <v>508</v>
      </c>
      <c r="I4" s="9" t="s">
        <v>517</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c2/TkWhbEO4ROjAzyZhs7THoLYCXMQcCgRIEYNCZxPb8m5pt/eyS/b6hRD7tTq3rwR8M1kb2V2qzABLYZra2iw==" saltValue="skU/gm4PEo0XfrSIk1YLeQ==" spinCount="100000" sheet="1" objects="1" scenarios="1" formatRows="0" insertRows="0" deleteRows="0"/>
  <mergeCells count="3">
    <mergeCell ref="A15:I15"/>
    <mergeCell ref="A1:I1"/>
    <mergeCell ref="A2:I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F5:F14">
    <cfRule type="expression" dxfId="1" priority="4">
      <formula>LEN(F5)&gt;14</formula>
    </cfRule>
  </conditionalFormatting>
  <conditionalFormatting sqref="I5:I14">
    <cfRule type="expression" dxfId="0" priority="5">
      <formula>LEN(I5)&gt;14</formula>
    </cfRule>
  </conditionalFormatting>
  <dataValidations count="4">
    <dataValidation type="list" allowBlank="1" showErrorMessage="1" error="The selection is not valid" prompt="Select from the dropdown list" sqref="A5:A14" xr:uid="{9226EF96-C75E-499B-A7E0-3EFB553E943C}">
      <formula1>OFFSET(UnitListStart,1,0,UnitListCount,1)</formula1>
    </dataValidation>
    <dataValidation type="textLength" operator="lessThanOrEqual" allowBlank="1" showErrorMessage="1" error="The response must be 15 characters or less" prompt="Enter the SOP/GOP Index No." sqref="B5:B14" xr:uid="{63FBA5B2-7352-4A54-BE35-DB6B37B8CCC7}">
      <formula1>15</formula1>
    </dataValidation>
    <dataValidation type="textLength" operator="lessThanOrEqual" allowBlank="1" showErrorMessage="1" error="The response must be 14 characters or less" prompt="Enter the Control Device ID No." sqref="F5:F14" xr:uid="{CF9460DF-74C3-4712-9BDF-5AE7B5FEA58B}">
      <formula1>14</formula1>
    </dataValidation>
    <dataValidation type="textLength" operator="lessThanOrEqual" allowBlank="1" showErrorMessage="1" error="The response must be 14 characters or less" prompt="Enter the Control Device ID No. " sqref="I5:I14" xr:uid="{F1CADD32-8472-4D7C-A3D6-A4D5F2B851DD}">
      <formula1>14</formula1>
    </dataValidation>
  </dataValidations>
  <hyperlinks>
    <hyperlink ref="A15" location="'Table of Contents'!A1" display="Go to the Table of Contents" xr:uid="{CC02D43A-806D-45F7-AB75-F08AEC27303D}"/>
  </hyperlinks>
  <pageMargins left="0.5" right="0.5" top="1.35" bottom="0.5" header="0.5" footer="0.5"/>
  <pageSetup orientation="landscape" r:id="rId1"/>
  <headerFooter>
    <oddHeader>&amp;C&amp;"Times New Roman,bold"&amp;11Coke By-Product Recovery Plant Attributes_x000D_Form OP-UA59_x000D_Federal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4ED67B6-1C3C-418E-9581-06E37E152E34}">
            <xm:f>AND(C5&lt;&gt;"",COUNTIF(OFFSET(Picklist_UAcodes!J$10,1,0,Picklist_UAcodes!J$4,1),C5)=0)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2907BB8-470C-41B9-9C33-76C2A182F95F}">
          <x14:formula1>
            <xm:f>OFFSET(Picklist_UAcodes!J$10,1,0,Picklist_UAcodes!J$4,1)</xm:f>
          </x14:formula1>
          <xm:sqref>G5:H14 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542</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3Zm+D8XmSKrsZPuA4xgFcybwjIICz4KktCXVXqyrO36diwTz5z5RJUdZGDTovuxdDSiZJtBYZ7AS/7d7vi6KDA==" saltValue="7m4YxFAe3d/+jRU2lkbUG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eHMC6HWUHq+/RMm1tOP6DsZUuKOHQWAFteaTVcNHnVFHvnQxndAlRGS6NQ+7CFAKGqZ5sIWCGvJjnzzsd58J6Q==" saltValue="hs1YVG4eeY01JRZ8Pgj44Q==" spinCount="100000" sheet="1" objects="1" scenarios="1" formatRows="0" insertRows="0" deleteRows="0"/>
  <mergeCells count="3">
    <mergeCell ref="A15:M15"/>
    <mergeCell ref="A1:M1"/>
    <mergeCell ref="A2:M2"/>
  </mergeCells>
  <phoneticPr fontId="1" type="noConversion"/>
  <conditionalFormatting sqref="A5:A14">
    <cfRule type="expression" dxfId="2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Roman,bold"&amp;11Coke By-Product Recovery Plant Attributes_x000D_Form OP-UA59_x000D_Federal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0E3DB-11EA-443B-9B5C-AC32130C916F}">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526</v>
      </c>
    </row>
    <row r="7" spans="1:2" ht="18" customHeight="1" x14ac:dyDescent="0.2">
      <c r="A7" s="39" t="s">
        <v>102</v>
      </c>
    </row>
    <row r="8" spans="1:2" s="43" customFormat="1" ht="15" customHeight="1" x14ac:dyDescent="0.2">
      <c r="A8" s="41" t="s">
        <v>10</v>
      </c>
      <c r="B8" s="42"/>
    </row>
    <row r="9" spans="1:2" ht="117.95" customHeight="1" x14ac:dyDescent="0.2">
      <c r="A9" s="44" t="s">
        <v>527</v>
      </c>
    </row>
    <row r="10" spans="1:2" ht="15" customHeight="1" x14ac:dyDescent="0.2">
      <c r="A10" s="45" t="s">
        <v>11</v>
      </c>
    </row>
    <row r="11" spans="1:2" ht="210" customHeight="1" x14ac:dyDescent="0.2">
      <c r="A11" s="44" t="s">
        <v>528</v>
      </c>
    </row>
    <row r="12" spans="1:2" ht="15" customHeight="1" x14ac:dyDescent="0.2">
      <c r="A12" s="45" t="s">
        <v>92</v>
      </c>
    </row>
    <row r="13" spans="1:2" ht="57.95" customHeight="1" x14ac:dyDescent="0.2">
      <c r="A13" s="44" t="s">
        <v>529</v>
      </c>
    </row>
    <row r="14" spans="1:2" ht="15" customHeight="1" x14ac:dyDescent="0.2">
      <c r="A14" s="45" t="s">
        <v>34</v>
      </c>
    </row>
    <row r="15" spans="1:2" ht="110.1" customHeight="1" x14ac:dyDescent="0.2">
      <c r="A15" s="44" t="s">
        <v>530</v>
      </c>
    </row>
    <row r="16" spans="1:2" ht="15" customHeight="1" x14ac:dyDescent="0.2">
      <c r="A16" s="46" t="s">
        <v>531</v>
      </c>
    </row>
    <row r="17" spans="1:1" ht="204.95" customHeight="1" x14ac:dyDescent="0.2">
      <c r="A17" s="44" t="s">
        <v>532</v>
      </c>
    </row>
    <row r="18" spans="1:1" s="48" customFormat="1" ht="18" customHeight="1" x14ac:dyDescent="0.2">
      <c r="A18" s="47" t="s">
        <v>533</v>
      </c>
    </row>
    <row r="19" spans="1:1" ht="18" customHeight="1" x14ac:dyDescent="0.2">
      <c r="A19" s="44" t="s">
        <v>534</v>
      </c>
    </row>
    <row r="20" spans="1:1" s="50" customFormat="1" ht="18" customHeight="1" x14ac:dyDescent="0.2">
      <c r="A20" s="49" t="s">
        <v>535</v>
      </c>
    </row>
    <row r="21" spans="1:1" ht="18" customHeight="1" x14ac:dyDescent="0.2">
      <c r="A21" s="51" t="s">
        <v>83</v>
      </c>
    </row>
    <row r="22" spans="1:1" ht="18" customHeight="1" x14ac:dyDescent="0.2">
      <c r="A22" s="52" t="s">
        <v>536</v>
      </c>
    </row>
    <row r="23" spans="1:1" s="50" customFormat="1" ht="18" customHeight="1" x14ac:dyDescent="0.2">
      <c r="A23" s="53" t="s">
        <v>537</v>
      </c>
    </row>
    <row r="24" spans="1:1" ht="18" customHeight="1" x14ac:dyDescent="0.2">
      <c r="A24" s="54" t="s">
        <v>538</v>
      </c>
    </row>
    <row r="25" spans="1:1" s="50" customFormat="1" ht="18" customHeight="1" x14ac:dyDescent="0.2">
      <c r="A25" s="53" t="s">
        <v>539</v>
      </c>
    </row>
    <row r="26" spans="1:1" ht="18" customHeight="1" x14ac:dyDescent="0.2">
      <c r="A26" s="54" t="s">
        <v>540</v>
      </c>
    </row>
    <row r="27" spans="1:1" s="50" customFormat="1" ht="18" customHeight="1" x14ac:dyDescent="0.2">
      <c r="A27" s="49" t="s">
        <v>541</v>
      </c>
    </row>
    <row r="28" spans="1:1" x14ac:dyDescent="0.2"/>
  </sheetData>
  <sheetProtection algorithmName="SHA-512" hashValue="Ox3zO3VOwbybxRrdfPrAJJspMBFz0Ykg7U5UYKJ0WNirfYoGBCQpWSEglntOXu5DBnTRkwU5TlAno7xLY5URUw==" saltValue="S2p1cfpS3Jm6RTE5SQWyqQ==" spinCount="100000" sheet="1" objects="1" scenarios="1" formatRows="0" insertRows="0" deleteRows="0"/>
  <hyperlinks>
    <hyperlink ref="A20" r:id="rId1" xr:uid="{87724D6F-5D8D-4B1E-894E-DCF7FCC07085}"/>
    <hyperlink ref="A8" location="'General Information'!A1" display="General Information" xr:uid="{DB2EEF25-5A5D-4A4E-8EF6-7450511F56BB}"/>
    <hyperlink ref="A10" location="'Table of Contents'!A1" display="Table of Contents" xr:uid="{9620D4F9-D887-4C69-872A-D26AAB4D8CFD}"/>
    <hyperlink ref="A14" location="'OP-REQ2'!A1" display="OP-REQ2" xr:uid="{836E55B9-F4E0-4EBD-807B-5555C909E0B6}"/>
    <hyperlink ref="A12" location="'OP-SUM Table 1'!A1" display="OP-SUM Table 1" xr:uid="{4C9ACC7D-AC9B-4CCC-AB69-BA9110D1A066}"/>
    <hyperlink ref="A16" location="'Page 1'!A1" display="Pages begin with Page 1:" xr:uid="{90CCCD78-D7E5-465B-AD78-DDFC59992048}"/>
    <hyperlink ref="A18" r:id="rId2" xr:uid="{F67B8B73-C248-40ED-A082-E8CDE27BECB2}"/>
    <hyperlink ref="A27" r:id="rId3" xr:uid="{05AF337C-D590-4B2F-B411-D5070592624D}"/>
    <hyperlink ref="A25" r:id="rId4" xr:uid="{E53D3E9B-AED8-4236-9BFB-03B9000DF70F}"/>
    <hyperlink ref="A23" r:id="rId5" xr:uid="{B12C0182-C7DB-4253-B6BB-6CD592B1A71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514</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543</v>
      </c>
    </row>
    <row r="20" spans="1:2" ht="18" customHeight="1" x14ac:dyDescent="0.2">
      <c r="A20" s="2" t="s">
        <v>79</v>
      </c>
      <c r="B20" s="13" t="s">
        <v>522</v>
      </c>
    </row>
    <row r="21" spans="1:2" ht="18" customHeight="1" x14ac:dyDescent="0.2">
      <c r="A21" s="2" t="s">
        <v>90</v>
      </c>
      <c r="B21" s="13" t="s">
        <v>523</v>
      </c>
    </row>
    <row r="22" spans="1:2" ht="18" customHeight="1" x14ac:dyDescent="0.2">
      <c r="A22" s="2" t="s">
        <v>91</v>
      </c>
      <c r="B22" s="13" t="s">
        <v>544</v>
      </c>
    </row>
    <row r="23" spans="1:2" ht="35.1" customHeight="1" x14ac:dyDescent="0.2">
      <c r="A23" s="2"/>
      <c r="B23" s="13" t="s">
        <v>81</v>
      </c>
    </row>
    <row r="24" spans="1:2" ht="15" customHeight="1" x14ac:dyDescent="0.2"/>
  </sheetData>
  <sheetProtection algorithmName="SHA-512" hashValue="HSyIiJume98W09lyphYqJPj1J+tdZe54ytNfAE2sVtLMa3hnpornflMttv6Yjb5SsCeya5kRdldh5LzOjkESKg==" saltValue="ZxyNSHlsPXUnbVY/qwzdiw==" spinCount="100000" sheet="1" objects="1" scenarios="1" formatRows="0" insertRows="0" deleteRows="0"/>
  <mergeCells count="6">
    <mergeCell ref="A1:B1"/>
    <mergeCell ref="A2:B2"/>
    <mergeCell ref="A3:B3"/>
    <mergeCell ref="A6:B6"/>
    <mergeCell ref="A4:B4"/>
    <mergeCell ref="A5:B5"/>
  </mergeCells>
  <conditionalFormatting sqref="B13">
    <cfRule type="expression" dxfId="26" priority="1">
      <formula>LEN($B$13)&gt;70</formula>
    </cfRule>
  </conditionalFormatting>
  <conditionalFormatting sqref="B14">
    <cfRule type="expression" dxfId="25" priority="2">
      <formula>AND($B$14&lt;&gt;"",COUNTIF(rg1_Pmt_Type,$B$14)=0)</formula>
    </cfRule>
  </conditionalFormatting>
  <conditionalFormatting sqref="B15">
    <cfRule type="expression" dxfId="24" priority="3">
      <formula>AND($B$15&lt;&gt;"",COUNTIF(rg1_Proj_Type,$B$15)=0)</formula>
    </cfRule>
  </conditionalFormatting>
  <conditionalFormatting sqref="B16">
    <cfRule type="expression" dxfId="2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30" customHeight="1" x14ac:dyDescent="0.2">
      <c r="A6" s="10" t="s">
        <v>41</v>
      </c>
      <c r="B6" s="10" t="s">
        <v>520</v>
      </c>
      <c r="C6" s="8" t="s">
        <v>512</v>
      </c>
      <c r="D6" s="11" t="str">
        <f ca="1">IF(COUNTA(INDIRECT("'" &amp; TOC[[#This Row],[Page]] &amp; "'!$A$4:$C$8"))&gt;3,"Yes","")</f>
        <v/>
      </c>
    </row>
    <row r="7" spans="1:4" ht="30" customHeight="1" x14ac:dyDescent="0.2">
      <c r="A7" s="10" t="s">
        <v>494</v>
      </c>
      <c r="B7" s="10" t="s">
        <v>520</v>
      </c>
      <c r="C7" s="8" t="s">
        <v>513</v>
      </c>
      <c r="D7" s="11" t="str">
        <f ca="1">IF(COUNTA(INDIRECT("'" &amp; TOC[[#This Row],[Page]] &amp; "'!$A$4:$C$8"))&gt;3,"Yes","")</f>
        <v/>
      </c>
    </row>
    <row r="8" spans="1:4" x14ac:dyDescent="0.2"/>
  </sheetData>
  <sheetProtection algorithmName="SHA-512" hashValue="aYswo1DQshJB+6VoPH12iPukBafcweG8KZP9qy1DVa1oLFvXlEfoa69ZahA3j4r17xLc9IDXpppXJdYvv8vOcg==" saltValue="1ON8LSLrgjO4qd/OsYS1b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F102643A-B48D-4D82-93BE-5F218E5DE36F}"/>
    <hyperlink ref="C7" location="'Page 2'!A1" display="Page 2" xr:uid="{32385CCA-59A1-437E-A9F3-00C34422BFE7}"/>
  </hyperlinks>
  <pageMargins left="0.5" right="0.5" top="1.5" bottom="0.5" header="0.5" footer="0.5"/>
  <pageSetup orientation="portrait" r:id="rId1"/>
  <headerFooter>
    <oddHeader>&amp;C&amp;"Times New Roman,bold"&amp;11Coke By-Product Recovery Plant Attributes_x000D_Form OP-UA59_x000D_Federal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BXkgLshh8UffM0+c+TkxHVYRmhOkWE33j4Iw+cN/QQXICStrjTJHuxco9oAvoWJAA2yR+mgXSCT2uUDTc8Jh6w==" saltValue="LJP/S7DPafvqjaXP5zQ2Lg==" spinCount="100000" sheet="1" objects="1" scenarios="1" formatRows="0" insertRows="0" deleteRows="0"/>
  <mergeCells count="3">
    <mergeCell ref="A20:K20"/>
    <mergeCell ref="A1:K1"/>
    <mergeCell ref="A2:K2"/>
  </mergeCells>
  <phoneticPr fontId="1" type="noConversion"/>
  <conditionalFormatting sqref="B5:B19">
    <cfRule type="expression" dxfId="21" priority="2">
      <formula>AND($B5&lt;&gt;"",ISNUMBER($B5)=FALSE)</formula>
    </cfRule>
  </conditionalFormatting>
  <conditionalFormatting sqref="C5:D19">
    <cfRule type="expression" dxfId="20" priority="3">
      <formula>LEN(C5)&gt;14</formula>
    </cfRule>
  </conditionalFormatting>
  <conditionalFormatting sqref="E5:E19">
    <cfRule type="expression" dxfId="19" priority="4">
      <formula>LEN($E5)&gt;50</formula>
    </cfRule>
  </conditionalFormatting>
  <conditionalFormatting sqref="I5:I19">
    <cfRule type="expression" dxfId="18" priority="5">
      <formula>LEN($I5)&gt;25</formula>
    </cfRule>
  </conditionalFormatting>
  <conditionalFormatting sqref="J5:J19">
    <cfRule type="expression" dxfId="17" priority="6">
      <formula>LEN($J5)&gt;8</formula>
    </cfRule>
  </conditionalFormatting>
  <conditionalFormatting sqref="K5:K19">
    <cfRule type="expression" dxfId="1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Roman,bold"&amp;11Coke By-Product Recovery Plant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oGeLrgvw0HCav9bZf3+9vOMyuK6nDPwJMLiaZPRSToWue3pUVXvuQgi+oT56AKWIv/Up7LBoEOkqsx5WFL66Wg==" saltValue="QIK7NaSVFcnhbUkVBQIbww==" spinCount="100000" sheet="1" objects="1" scenarios="1" formatRows="0" insertRows="0" deleteRows="0"/>
  <mergeCells count="2">
    <mergeCell ref="A1:F1"/>
    <mergeCell ref="A20:F20"/>
  </mergeCells>
  <phoneticPr fontId="1" type="noConversion"/>
  <conditionalFormatting sqref="B5:B19">
    <cfRule type="expression" dxfId="14" priority="2">
      <formula>AND($B5&lt;&gt;"",ISNUMBER($B5)=FALSE)</formula>
    </cfRule>
  </conditionalFormatting>
  <conditionalFormatting sqref="C5:C19">
    <cfRule type="expression" dxfId="13" priority="4">
      <formula>AND($C5&lt;&gt;"",COUNTIF(OFFSET(UnitListStart,1,0,UnitListCount,1),$C5)=0)</formula>
    </cfRule>
  </conditionalFormatting>
  <conditionalFormatting sqref="D5:D19">
    <cfRule type="expression" dxfId="12" priority="5">
      <formula>LEN($D5)&gt;50</formula>
    </cfRule>
  </conditionalFormatting>
  <conditionalFormatting sqref="E5:E19">
    <cfRule type="expression" dxfId="10" priority="8">
      <formula>LEN($E5)&gt;36</formula>
    </cfRule>
  </conditionalFormatting>
  <conditionalFormatting sqref="F5:F19">
    <cfRule type="expression" dxfId="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Roman,bold"&amp;11Coke By-Product Recovery Plant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F85D-F1BE-4D4E-B8E7-241E2A40FBAD}">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518</v>
      </c>
      <c r="B1" s="57"/>
      <c r="C1" s="57"/>
      <c r="D1" s="57"/>
      <c r="E1" s="57"/>
      <c r="F1" s="57"/>
      <c r="G1" s="57"/>
      <c r="H1" s="57"/>
    </row>
    <row r="2" spans="1:9" ht="14.25" customHeight="1" x14ac:dyDescent="0.2">
      <c r="A2" s="57" t="s">
        <v>519</v>
      </c>
      <c r="B2" s="57"/>
      <c r="C2" s="57"/>
      <c r="D2" s="57"/>
      <c r="E2" s="57"/>
      <c r="F2" s="57"/>
      <c r="G2" s="57"/>
      <c r="H2" s="57"/>
    </row>
    <row r="4" spans="1:9" ht="51" customHeight="1" x14ac:dyDescent="0.2">
      <c r="A4" s="9" t="s">
        <v>12</v>
      </c>
      <c r="B4" s="9" t="s">
        <v>515</v>
      </c>
      <c r="C4" s="9" t="s">
        <v>479</v>
      </c>
      <c r="D4" s="9" t="s">
        <v>483</v>
      </c>
      <c r="E4" s="9" t="s">
        <v>486</v>
      </c>
      <c r="F4" s="9" t="s">
        <v>489</v>
      </c>
      <c r="G4" s="9" t="s">
        <v>524</v>
      </c>
      <c r="H4" s="9" t="s">
        <v>491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V6O2NsWpBj+ujDKJvxqJUNUJ/2FsYuJ2WvoehxHCWrUuGydn9tKn70euLQQAjK9Wrul1OjUXTiex+Ajtnrtfhg==" saltValue="/0fotWYh509PFCHhW3WxKg=="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F5:F14">
    <cfRule type="expression" dxfId="5" priority="4">
      <formula>LEN(F5)&gt;10</formula>
    </cfRule>
  </conditionalFormatting>
  <dataValidations count="3">
    <dataValidation type="list" allowBlank="1" showErrorMessage="1" error="The selection is not valid" prompt="Select from the dropdown list" sqref="A5:A14" xr:uid="{398290FA-136B-4A02-AF67-3B8041916BDC}">
      <formula1>OFFSET(UnitListStart,1,0,UnitListCount,1)</formula1>
    </dataValidation>
    <dataValidation type="textLength" operator="lessThanOrEqual" allowBlank="1" showErrorMessage="1" error="The response must be 15 characters or less" prompt="Enter the SOP/GOP Index No." sqref="B5:B14" xr:uid="{A2E31B97-A55F-4863-8F43-0AFFD0A9966A}">
      <formula1>15</formula1>
    </dataValidation>
    <dataValidation type="textLength" operator="lessThanOrEqual" allowBlank="1" showErrorMessage="1" error="The response must be 10 characters or less" prompt="Enter the AMEL ID No." sqref="F5:F14" xr:uid="{E247977A-F39E-4794-8B5A-0B9053872E38}">
      <formula1>10</formula1>
    </dataValidation>
  </dataValidations>
  <hyperlinks>
    <hyperlink ref="A15" location="'Table of Contents'!A1" display="Go to the Table of Contents" xr:uid="{D5198CD1-4D33-4E21-9E87-DB55BC5E9480}"/>
  </hyperlinks>
  <pageMargins left="0.5" right="0.5" top="1.35" bottom="0.5" header="0.5" footer="0.5"/>
  <pageSetup orientation="landscape" r:id="rId1"/>
  <headerFooter>
    <oddHeader>&amp;C&amp;"Times New Roman,bold"&amp;11Coke By-Product Recovery Plant Attributes_x000D_Form OP-UA59_x000D_Federal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022650D-0216-44ED-B300-11D84B58ECA1}">
            <xm:f>AND(C5&lt;&gt;"",COUNTIF(OFFSET(Picklist_UAcodes!C$10,1,0,Picklist_UAcodes!C$4,1),C5)=0)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84ADB7E-CFD8-4AE6-ABB5-2D0C22C55DAC}">
          <x14:formula1>
            <xm:f>OFFSET(Picklist_UAcodes!C$10,1,0,Picklist_UAcodes!C$4,1)</xm:f>
          </x14:formula1>
          <xm:sqref>G5:H14 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10295ins - OP-UA59 - Instructions Coke By-Product Recovery Plant Attributes</dc:title>
  <dc:creator>TCEQ</dc:creator>
  <cp:keywords>"UA59, coke, by-product, exhauster, tar, decanter, condenser, sump, furnace, recovery, catalytic, incinerator"</cp:keywords>
  <cp:lastModifiedBy>Scott McKee</cp:lastModifiedBy>
  <cp:lastPrinted>2024-05-08T14:58:09Z</cp:lastPrinted>
  <dcterms:created xsi:type="dcterms:W3CDTF">2021-12-07T15:36:18Z</dcterms:created>
  <dcterms:modified xsi:type="dcterms:W3CDTF">2025-06-28T20:56:07Z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UA59</vt:lpwstr>
  </property>
  <property fmtid="{D5CDD505-2E9C-101B-9397-08002B2CF9AE}" pid="3" name="Version Date">
    <vt:lpwstr>7/1/2025</vt:lpwstr>
  </property>
  <property fmtid="{D5CDD505-2E9C-101B-9397-08002B2CF9AE}" pid="4" name="Version Number">
    <vt:lpwstr>1.0</vt:lpwstr>
  </property>
</Properties>
</file>