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29FEFBCD-67E4-4B37-9C75-17455C5C7FCE}" xr6:coauthVersionLast="47" xr6:coauthVersionMax="47" xr10:uidLastSave="{00000000-0000-0000-0000-000000000000}"/>
  <workbookProtection workbookAlgorithmName="SHA-512" workbookHashValue="pS3QPMDmL0PqhhBl94k2S/whgqT6wN//9iRXZKQ9M1CdT4X7KIYeGwwAaChvF9NIPHpdutEs8w+EGvMl4kNYAg==" workbookSaltValue="9jXFIH6XoTX0S5cQWMZP5Q=="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<sst xmlns="http://schemas.openxmlformats.org/spreadsheetml/2006/main" count="606" uniqueCount="524">
  <si>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</si>
  <si>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</si>
  <si>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</si>
  <si>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</si>
  <si>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</si>
  <si>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</si>
  <si>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</si>
  <si>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</si>
  <si>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</si>
  <si>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</si>
  <si>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</si>
  <si>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</si>
  <si>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</si>
  <si>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</si>
  <si>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</si>
  <si>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</si>
  <si>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</si>
  <si>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</si>
  <si>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</si>
  <si>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</si>
  <si>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</si>
  <si>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</si>
  <si>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</si>
  <si>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</si>
  <si>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</si>
  <si>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</si>
  <si>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</si>
  <si>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</si>
  <si>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</si>
  <si>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</si>
  <si>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</si>
  <si>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</si>
  <si>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</si>
  <si>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</si>
  <si>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</si>
  <si>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</si>
  <si>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</si>
  <si>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</si>
  <si>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</si>
  <si>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</si>
  <si>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</si>
  <si>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</si>
  <si>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</si>
  <si>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</si>
  <si>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</si>
  <si>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</si>
  <si>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</si>
  <si>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</si>
  <si>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</si>
  <si>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</si>
  <si>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</si>
  <si>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</si>
  <si>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</si>
  <si>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</si>
  <si>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</si>
  <si>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</si>
  <si>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</si>
  <si>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</si>
  <si>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</si>
  <si>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</si>
  <si>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</si>
  <si>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</si>
  <si>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</si>
  <si>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</si>
  <si>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</si>
  <si>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</si>
  <si>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</si>
  <si>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</si>
  <si>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</si>
  <si>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</si>
  <si>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</si>
  <si>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</si>
  <si>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</si>
  <si>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</si>
  <si>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</si>
  <si>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</si>
  <si>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</si>
  <si>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</si>
  <si>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</si>
  <si>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</si>
  <si>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</si>
  <si>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</si>
  <si>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</si>
  <si>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</si>
  <si>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</si>
  <si>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</si>
  <si>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</si>
  <si>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</si>
  <si>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</si>
  <si>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</si>
  <si>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</si>
  <si>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</si>
  <si>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</si>
  <si>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</si>
  <si>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</si>
  <si>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</si>
  <si>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</si>
  <si>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</si>
  <si>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</si>
  <si>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</si>
  <si>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</si>
  <si>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</si>
  <si>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</si>
  <si>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</si>
  <si>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</si>
  <si>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</si>
  <si>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</si>
  <si>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</si>
  <si>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</si>
  <si>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</si>
  <si>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</si>
  <si>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</si>
  <si>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</si>
  <si>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</si>
  <si>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</si>
  <si>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</si>
  <si>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</si>
  <si>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</si>
  <si>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</si>
  <si>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</si>
  <si>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</si>
  <si>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</si>
  <si>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</si>
  <si>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</si>
  <si>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</si>
  <si>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</si>
  <si>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</si>
  <si>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</si>
  <si>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</si>
  <si>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</si>
  <si>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</si>
  <si>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</si>
  <si>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</si>
  <si>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</si>
  <si>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</si>
  <si>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</si>
  <si>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</si>
  <si>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</si>
  <si>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</si>
  <si>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</si>
  <si>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</si>
  <si>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</si>
  <si>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</si>
  <si>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</si>
  <si>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</si>
  <si>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</si>
  <si>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</si>
  <si>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</si>
  <si>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</si>
  <si>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</si>
  <si>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</si>
  <si>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</si>
  <si>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</si>
  <si>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</si>
  <si>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</si>
  <si>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</si>
  <si>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</si>
  <si>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</si>
  <si>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</si>
  <si>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</si>
  <si>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</si>
  <si>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</si>
  <si>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</si>
  <si>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</si>
  <si>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</si>
  <si>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</si>
  <si>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</si>
  <si>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</si>
  <si>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</si>
  <si>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</si>
  <si>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</si>
  <si>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</si>
  <si>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</si>
  <si>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</si>
  <si>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</si>
  <si>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</si>
  <si>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</si>
  <si>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</si>
  <si>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</si>
  <si>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</si>
  <si>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</si>
  <si>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</si>
  <si>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</si>
  <si>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</si>
  <si>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</si>
  <si>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</si>
  <si>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</si>
  <si>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</si>
  <si>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</si>
  <si>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</si>
  <si>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</si>
  <si>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</si>
  <si>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</si>
  <si>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</si>
  <si>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</si>
  <si>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</si>
  <si>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</si>
  <si>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</si>
  <si>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</si>
  <si>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</si>
  <si>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</si>
  <si>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</si>
  <si>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</si>
  <si>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</si>
  <si>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</si>
  <si>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</si>
  <si>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</si>
  <si>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</si>
  <si>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</si>
  <si>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</si>
  <si>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</si>
  <si>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</si>
  <si>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</si>
  <si>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</si>
  <si>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</si>
  <si>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</si>
  <si>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</si>
  <si>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</si>
  <si>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</si>
  <si>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</si>
  <si>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</si>
  <si>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</si>
  <si>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</si>
  <si>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</si>
  <si>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</si>
  <si>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</si>
  <si>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</si>
  <si>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</si>
  <si>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</si>
  <si>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</si>
  <si>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</si>
  <si>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</si>
  <si>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</si>
  <si>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</si>
  <si>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</si>
  <si>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</si>
  <si>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</si>
  <si>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</si>
  <si>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</si>
  <si>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</si>
  <si>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</si>
  <si>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</si>
  <si>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</si>
  <si>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</si>
  <si>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</si>
  <si>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</si>
  <si>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</si>
  <si>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</si>
  <si>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</si>
  <si>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</si>
  <si>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</si>
  <si>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</si>
  <si>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</si>
  <si>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</si>
  <si>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</si>
  <si>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</si>
  <si>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</si>
  <si>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</si>
  <si>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</si>
  <si>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</si>
  <si>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</si>
  <si>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</si>
  <si>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</si>
  <si>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</si>
  <si>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</si>
  <si>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</si>
  <si>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</si>
  <si>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</si>
  <si>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</si>
  <si>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</si>
  <si>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</si>
  <si>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</si>
  <si>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</si>
  <si>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</si>
  <si>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</si>
  <si>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</si>
  <si>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</si>
  <si>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</si>
  <si>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</si>
  <si>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</si>
  <si>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</si>
  <si>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</si>
  <si>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</si>
  <si>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</si>
  <si>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</si>
  <si>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</si>
  <si>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</si>
  <si>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</si>
  <si>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</si>
  <si>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</si>
  <si>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</si>
  <si>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</si>
  <si>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</si>
  <si>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</si>
  <si>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</si>
  <si>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</si>
  <si>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</si>
  <si>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</si>
  <si>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</si>
  <si>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</si>
  <si>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</si>
  <si>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</si>
  <si>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</si>
  <si>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</si>
  <si>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</si>
  <si>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</si>
  <si>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</si>
  <si>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</si>
  <si>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</si>
  <si>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</si>
  <si>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</si>
  <si>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</si>
  <si>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</si>
  <si>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</si>
  <si>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</si>
  <si>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</si>
  <si>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</si>
  <si>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</si>
  <si>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</si>
  <si>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</si>
  <si>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</si>
  <si>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</si>
  <si>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</si>
  <si>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</si>
  <si>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</si>
  <si>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</si>
  <si>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</si>
  <si>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</si>
  <si>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</si>
  <si>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</si>
  <si>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</si>
  <si>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</si>
  <si>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</si>
  <si>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</si>
  <si>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</si>
  <si>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</si>
  <si>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</si>
  <si>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</si>
  <si>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</si>
  <si>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</si>
  <si>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</si>
  <si>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</si>
  <si>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</si>
  <si>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</si>
  <si>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</si>
  <si>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</si>
  <si>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</si>
  <si>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</si>
  <si>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</si>
  <si>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</si>
  <si>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</si>
  <si>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</si>
  <si>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</si>
  <si>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</si>
  <si>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</si>
  <si>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</si>
  <si>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</si>
  <si>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</si>
  <si>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</si>
  <si>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</si>
  <si>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</si>
  <si>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</si>
  <si>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</si>
  <si>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</si>
  <si>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</si>
  <si>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</si>
  <si>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</si>
  <si>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</si>
  <si>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</si>
  <si>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</si>
  <si>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</si>
  <si>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</si>
  <si>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</si>
  <si>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</si>
  <si>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</si>
  <si>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</si>
  <si>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</si>
  <si>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</si>
  <si>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</si>
  <si>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</si>
  <si>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</si>
  <si>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</si>
  <si>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</si>
  <si>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</si>
  <si>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</si>
  <si>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</si>
  <si>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</si>
  <si>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</si>
  <si>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</si>
  <si>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</si>
  <si>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</si>
  <si>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</si>
  <si>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</si>
  <si>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</si>
  <si>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</si>
  <si>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</si>
  <si>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</si>
  <si>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</si>
  <si>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</si>
  <si>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</si>
  <si>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</si>
  <si>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</si>
  <si>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</si>
  <si>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</si>
  <si>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</si>
  <si>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</si>
  <si>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</si>
  <si>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</si>
  <si>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</si>
  <si>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</si>
  <si>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</si>
  <si>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</si>
  <si>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</si>
  <si>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</si>
  <si>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</si>
  <si>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</si>
  <si>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</si>
  <si>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</si>
  <si>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</si>
  <si>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</si>
  <si>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</si>
  <si>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</si>
  <si>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</si>
  <si>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</si>
  <si>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</si>
  <si>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</si>
  <si>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</si>
  <si>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</si>
  <si>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</si>
  <si>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</si>
  <si>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</si>
  <si>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</si>
  <si>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</si>
  <si>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</si>
  <si>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</si>
  <si>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</si>
  <si>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</si>
  <si>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</si>
  <si>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</si>
  <si>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</si>
  <si>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</si>
  <si>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</si>
  <si>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</si>
  <si>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</si>
  <si>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</si>
  <si>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</si>
  <si>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</si>
  <si>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</si>
  <si>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</si>
  <si>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</si>
  <si>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</si>
  <si>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</si>
  <si>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</si>
  <si>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</si>
  <si>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</si>
  <si>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</si>
  <si>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</si>
  <si>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</si>
  <si>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</si>
  <si>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</si>
  <si>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</si>
  <si>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</si>
  <si>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</si>
  <si>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</si>
  <si>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</si>
  <si>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</si>
  <si>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</si>
  <si>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</si>
  <si>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</si>
  <si>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</si>
  <si>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</si>
  <si>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</si>
  <si>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</si>
  <si>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</si>
  <si>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OP-UA63</t>
  </si>
  <si>
    <t>SOP Index No.</t>
  </si>
  <si>
    <t>Vegetable Oil Production Attributes</t>
  </si>
  <si>
    <t>----</t>
  </si>
  <si>
    <t>Production Process Type</t>
  </si>
  <si>
    <t>BATCH</t>
  </si>
  <si>
    <t>NOSOLV</t>
  </si>
  <si>
    <t>NOTOIL</t>
  </si>
  <si>
    <t>OTHER</t>
  </si>
  <si>
    <t>RSRCH</t>
  </si>
  <si>
    <t>Low HAP Solvent Option</t>
  </si>
  <si>
    <t>NO</t>
  </si>
  <si>
    <t>YES</t>
  </si>
  <si>
    <t>2000+C</t>
  </si>
  <si>
    <t>2000+RE</t>
  </si>
  <si>
    <t>2000+RN</t>
  </si>
  <si>
    <t>2000-</t>
  </si>
  <si>
    <t>Seed Type</t>
  </si>
  <si>
    <t>COTTON</t>
  </si>
  <si>
    <t>SOY</t>
  </si>
  <si>
    <t>Process ID No.</t>
  </si>
  <si>
    <t>Page 1</t>
  </si>
  <si>
    <t>Form OP-UA63</t>
  </si>
  <si>
    <t>Construction/ Reconstruction Date</t>
  </si>
  <si>
    <t>Table 1a: Title 40 Code of Federal Regulations Part 63 (40 CFR Part 63)</t>
  </si>
  <si>
    <t>Subpart GGGG: National Emission Standards for Hazardous Air Pollutants: Solvent Extraction for Vegetable Oil Production</t>
  </si>
  <si>
    <t>Table 1a</t>
  </si>
  <si>
    <t>40 CFR Part 63, Subpart GGGG: National Emission Standards for Hazardous Air Pollutants: Solvent Extraction for Vegetable Oil Production</t>
  </si>
  <si>
    <t>10441</t>
  </si>
  <si>
    <t>97v1.0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</si>
  <si>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</si>
  <si>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</si>
  <si>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</si>
  <si>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</si>
  <si>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</si>
  <si>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</si>
  <si>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</si>
  <si>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</si>
  <si>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</si>
  <si>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</si>
  <si>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</si>
  <si>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</si>
  <si>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</si>
  <si>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</si>
  <si>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</si>
  <si>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</si>
  <si>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</si>
  <si>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09/2006</t>
  </si>
  <si>
    <t>07/2025</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</si>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</sst>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B71D0584-A3B5-4120-BF15-7D88C3FDED30}"/>
    <cellStyle name="Heading 2" xfId="15" builtinId="17" customBuiltin="1"/>
    <cellStyle name="Heading 3" xfId="17" builtinId="18" customBuiltin="1"/>
    <cellStyle name="Hyperlink" xfId="5" builtinId="8" customBuiltin="1"/>
    <cellStyle name="Hyperlink 2" xfId="20" xr:uid="{3E899AEE-2521-405D-8A0B-B1ACC4D85410}"/>
    <cellStyle name="Hyperlink 3" xfId="21" xr:uid="{7B2DC491-4073-4957-8122-0A6354AEF765}"/>
    <cellStyle name="Named_Range" xfId="16" xr:uid="{EFC2D746-0F1F-4443-A9B2-B1C0677D23BB}"/>
    <cellStyle name="Normal" xfId="0" builtinId="0" customBuiltin="1"/>
    <cellStyle name="Normal 2" xfId="19" xr:uid="{1E396618-D77C-43ED-A462-F7496DF94D45}"/>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6">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5"/>
      <tableStyleElement type="headerRow" dxfId="34"/>
      <tableStyleElement type="secondRowStripe" dxfId="33"/>
    </tableStyle>
    <tableStyle name="Table Style 1B" pivot="0" count="2" xr9:uid="{E2481E9C-331A-4AB9-B0F7-8E8089F263D8}">
      <tableStyleElement type="wholeTable" dxfId="32"/>
      <tableStyleElement type="headerRow" dxfId="31"/>
    </tableStyle>
    <tableStyle name="Table Style 2" pivot="0" count="3" xr9:uid="{00000000-0011-0000-FFFF-FFFF01000000}">
      <tableStyleElement type="wholeTable" dxfId="30"/>
      <tableStyleElement type="headerRow" dxfId="29"/>
      <tableStyleElement type="firstColumn" dxfId="28"/>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7"/>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6"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5"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24" dataCellStyle="Form_General">
      <calculatedColumnFormula>IF(COUNTIFS($L$4:OP_SUM[[#This Row],["Unit1"]],"?*",$L$4:OP_SUM[[#This Row],["Unit1"]],OP_SUM[[#This Row],["Unit1"]])=1,ROW(OP_SUM[[#This Row],["Unit1"]]),"")</calculatedColumnFormula>
    </tableColumn>
    <tableColumn id="15" xr3:uid="{00000000-0010-0000-0400-00000F000000}" name="&quot;Unit3&quot;" dataDxfId="23" dataCellStyle="Form_General">
      <calculatedColumnFormula>IFERROR(_xlfn.RANK.EQ(OP_SUM[[#This Row],["Unit2"]],OP_SUM["Unit2"],1),"")</calculatedColumnFormula>
    </tableColumn>
    <tableColumn id="12" xr3:uid="{00000000-0010-0000-0400-00000C000000}" name="&quot;Unit-Group&quot;" dataDxfId="22"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BF663B-3DA9-4E5A-8F1D-8227DC50C652}" name="Table 1" displayName="Table_1" ref="A4:F14" totalsRowShown="0" headerRowCellStyle="Form_Header_1" dataCellStyle="Form_Text">
  <tableColumns count="6">
    <tableColumn id="1" xr3:uid="{1A9E7032-17CC-435C-9942-7D622A449FDA}" name="Process ID No." dataCellStyle="Form_Text"/>
    <tableColumn id="2" xr3:uid="{2493DE88-F6CE-4EBC-98A2-7ACF8C670785}" name="SOP Index No." dataCellStyle="Form_Text"/>
    <tableColumn id="3" xr3:uid="{0B19DB34-7299-4ACD-971C-8D040995AF4C}" name="Production Process Type" dataCellStyle="Form_Text"/>
    <tableColumn id="4" xr3:uid="{F00EF232-BE74-4001-A35A-2A30C4C37E1A}" name="Low HAP Solvent Option" dataCellStyle="Form_Text"/>
    <tableColumn id="5" xr3:uid="{5BDC0B10-1363-46C5-9ADF-38FC778C5B56}" name="Construction/ Reconstruction Date" dataCellStyle="Form_Text"/>
    <tableColumn id="6" xr3:uid="{6C2DF40E-4E2F-4844-BE96-AFBDA6168300}" name="Seed Typ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G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6" width="20.83203125" customWidth="1"/>
    <col min="7" max="7" width="9.33203125" customWidth="1"/>
    <col min="8" max="16384" width="9.33203125" hidden="1"/>
  </cols>
  <sheetData>
    <row r="1" spans="1:6" x14ac:dyDescent="0.2">
      <c r="A1" s="15" t="s">
        <v>76</v>
      </c>
    </row>
    <row r="4" spans="1:6" ht="13.5" x14ac:dyDescent="0.2">
      <c r="A4" s="18" t="s">
        <v>22</v>
      </c>
      <c r="B4">
        <f>COUNTA(B$11:B$111)</f>
        <v>1</v>
      </c>
      <c r="C4">
        <f t="shared" ref="C4:F4" si="0">COUNTA(C$11:C$111)</f>
        <v>5</v>
      </c>
      <c r="D4">
        <f t="shared" si="0"/>
        <v>2</v>
      </c>
      <c r="E4">
        <f t="shared" si="0"/>
        <v>4</v>
      </c>
      <c r="F4">
        <f t="shared" si="0"/>
        <v>3</v>
      </c>
    </row>
    <row r="5" spans="1:6" s="3" customFormat="1" x14ac:dyDescent="0.2">
      <c r="A5" s="16" t="s">
        <v>39</v>
      </c>
      <c r="B5" s="3" t="s">
        <v>474</v>
      </c>
      <c r="C5" s="3" t="s">
        <v>474</v>
      </c>
      <c r="D5" s="3" t="s">
        <v>474</v>
      </c>
      <c r="E5" s="3" t="s">
        <v>474</v>
      </c>
      <c r="F5" s="3" t="s">
        <v>474</v>
      </c>
    </row>
    <row r="6" spans="1:6" s="3" customFormat="1" x14ac:dyDescent="0.2">
      <c r="A6" s="16" t="s">
        <v>17</v>
      </c>
      <c r="B6" s="3" t="s">
        <v>358</v>
      </c>
      <c r="C6" s="3" t="s">
        <v>358</v>
      </c>
      <c r="D6" s="3" t="s">
        <v>358</v>
      </c>
      <c r="E6" s="3" t="s">
        <v>358</v>
      </c>
      <c r="F6" s="3" t="s">
        <v>358</v>
      </c>
    </row>
    <row r="7" spans="1:6" s="3" customFormat="1" x14ac:dyDescent="0.2">
      <c r="A7" s="16" t="s">
        <v>18</v>
      </c>
      <c r="B7" s="3" t="s">
        <v>84</v>
      </c>
      <c r="C7" s="3" t="s">
        <v>84</v>
      </c>
      <c r="D7" s="3" t="s">
        <v>84</v>
      </c>
      <c r="E7" s="3" t="s">
        <v>84</v>
      </c>
      <c r="F7" s="3" t="s">
        <v>84</v>
      </c>
    </row>
    <row r="8" spans="1:6" s="3" customFormat="1" x14ac:dyDescent="0.2">
      <c r="A8" s="16" t="s">
        <v>19</v>
      </c>
      <c r="B8" s="3">
        <v>1</v>
      </c>
      <c r="C8" s="3">
        <v>1</v>
      </c>
      <c r="D8" s="3">
        <v>1</v>
      </c>
      <c r="E8" s="3">
        <v>1</v>
      </c>
      <c r="F8" s="3">
        <v>1</v>
      </c>
    </row>
    <row r="9" spans="1:6" s="3" customFormat="1" x14ac:dyDescent="0.2">
      <c r="A9" s="16" t="s">
        <v>20</v>
      </c>
      <c r="B9" s="3">
        <v>1</v>
      </c>
      <c r="C9" s="3">
        <v>2</v>
      </c>
      <c r="D9" s="3">
        <v>3</v>
      </c>
      <c r="E9" s="3">
        <v>4</v>
      </c>
      <c r="F9" s="3">
        <v>5</v>
      </c>
    </row>
    <row r="10" spans="1:6" s="3" customFormat="1" x14ac:dyDescent="0.2">
      <c r="A10" s="16" t="s">
        <v>21</v>
      </c>
      <c r="B10" s="3" t="s">
        <v>475</v>
      </c>
      <c r="C10" s="3" t="s">
        <v>478</v>
      </c>
      <c r="D10" s="3" t="s">
        <v>484</v>
      </c>
      <c r="E10" s="3" t="s">
        <v>497</v>
      </c>
      <c r="F10" s="3" t="s">
        <v>491</v>
      </c>
    </row>
    <row r="11" spans="1:6" s="3" customFormat="1" x14ac:dyDescent="0.2">
      <c r="A11" s="16" t="s">
        <v>37</v>
      </c>
      <c r="B11" s="3" t="s">
        <v>477</v>
      </c>
      <c r="C11" s="3" t="s">
        <v>479</v>
      </c>
      <c r="D11" s="3" t="s">
        <v>485</v>
      </c>
      <c r="E11" s="3" t="s">
        <v>487</v>
      </c>
      <c r="F11" s="3" t="s">
        <v>492</v>
      </c>
    </row>
    <row r="12" spans="1:6" s="3" customFormat="1" x14ac:dyDescent="0.2">
      <c r="A12" s="17"/>
      <c r="C12" s="3" t="s">
        <v>480</v>
      </c>
      <c r="D12" s="3" t="s">
        <v>486</v>
      </c>
      <c r="E12" s="3" t="s">
        <v>488</v>
      </c>
      <c r="F12" s="3" t="s">
        <v>482</v>
      </c>
    </row>
    <row r="13" spans="1:6" s="3" customFormat="1" x14ac:dyDescent="0.2">
      <c r="A13" s="17"/>
      <c r="C13" s="3" t="s">
        <v>481</v>
      </c>
      <c r="E13" s="3" t="s">
        <v>489</v>
      </c>
      <c r="F13" s="3" t="s">
        <v>493</v>
      </c>
    </row>
    <row r="14" spans="1:6" s="3" customFormat="1" x14ac:dyDescent="0.2">
      <c r="A14" s="17"/>
      <c r="C14" s="3" t="s">
        <v>482</v>
      </c>
      <c r="E14" s="3" t="s">
        <v>490</v>
      </c>
    </row>
    <row r="15" spans="1:6" s="3" customFormat="1" x14ac:dyDescent="0.2">
      <c r="A15" s="17"/>
      <c r="C15" s="3" t="s">
        <v>483</v>
      </c>
    </row>
    <row r="16" spans="1:6"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XpILGEkBM0WcrDt2UoRaA7XYiolfTZigveZ0rtYjttVAAAWl3nLBCLHHUfHwIh25VUEEAhlEbR5rQlpoWwMFdA==" saltValue="n4ziUmz0sObeXHkZWzDt4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520</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OBGP86/hIG4nddWvuKYpcavZ8sjeWvn6jmNm63KxQE7ir5YAjTwuo0DxggBwiZFOME6zqnY61o6BK4hhSaZq3A==" saltValue="Hn3sVrNDdnjKOeksUCMlH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86</v>
      </c>
      <c r="B1" s="55"/>
      <c r="C1" s="55"/>
      <c r="D1" s="55"/>
      <c r="E1" s="55"/>
      <c r="F1" s="55"/>
      <c r="G1" s="55"/>
      <c r="H1" s="55"/>
      <c r="I1" s="55"/>
      <c r="J1" s="55"/>
      <c r="K1" s="55"/>
      <c r="L1" s="55"/>
      <c r="M1" s="55"/>
    </row>
    <row r="2" spans="1:13" ht="14.25" x14ac:dyDescent="0.2">
      <c r="A2" s="55" t="s">
        <v>87</v>
      </c>
      <c r="B2" s="55"/>
      <c r="C2" s="55"/>
      <c r="D2" s="55"/>
      <c r="E2" s="55"/>
      <c r="F2" s="55"/>
      <c r="G2" s="55"/>
      <c r="H2" s="55"/>
      <c r="I2" s="55"/>
      <c r="J2" s="55"/>
      <c r="K2" s="55"/>
      <c r="L2" s="55"/>
      <c r="M2" s="55"/>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42</v>
      </c>
      <c r="B15" s="54"/>
      <c r="C15" s="54"/>
      <c r="D15" s="54"/>
      <c r="E15" s="54"/>
      <c r="F15" s="54"/>
      <c r="G15" s="54"/>
      <c r="H15" s="54"/>
      <c r="I15" s="54"/>
      <c r="J15" s="54"/>
      <c r="K15" s="54"/>
      <c r="L15" s="54"/>
      <c r="M15" s="54"/>
    </row>
  </sheetData>
  <sheetProtection algorithmName="SHA-512" hashValue="8Echm0VF+cMzteYyVi9v69lVh9KyL/BK5A/9b/r/CZ5RAB9V+BbFC/26d05PpgaaK9pAZVh2unT+coDafA/d/Q==" saltValue="Gzu6q0EHLvBYCvXrbxEKTA==" spinCount="100000" sheet="1" objects="1" scenarios="1" formatRows="0" insertRows="0" deleteRows="0"/>
  <mergeCells count="3">
    <mergeCell ref="A15:M15"/>
    <mergeCell ref="A1:M1"/>
    <mergeCell ref="A2:M2"/>
  </mergeCells>
  <phoneticPr fontId="1" type="noConversion"/>
  <conditionalFormatting sqref="A5:A14">
    <cfRule type="expression" dxfId="21"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Roman,bold"&amp;11Vegetable Oil Production Attributes_x000D_Form OP-UA63_x000D_Federal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5738-6294-4E10-92CC-A616F233F93A}">
  <sheetPr codeName="Sheet5"/>
  <dimension ref="A1:B28"/>
  <sheetViews>
    <sheetView showGridLines="0"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472</v>
      </c>
    </row>
    <row r="2" spans="1:1" x14ac:dyDescent="0.2">
      <c r="A2" s="36" t="s">
        <v>0</v>
      </c>
    </row>
    <row r="3" spans="1:1" x14ac:dyDescent="0.2">
      <c r="A3" s="36" t="s">
        <v>38</v>
      </c>
    </row>
    <row r="4" spans="1:1" ht="20.100000000000001" customHeight="1" x14ac:dyDescent="0.2">
      <c r="A4" s="38"/>
    </row>
    <row r="5" spans="1:1" ht="18" customHeight="1" x14ac:dyDescent="0.2">
      <c r="A5" s="39" t="s">
        <v>473</v>
      </c>
    </row>
    <row r="6" spans="1:1" ht="365.1" customHeight="1" x14ac:dyDescent="0.2">
      <c r="A6" s="40" t="s">
        <v>504</v>
      </c>
    </row>
    <row r="7" spans="1:1" ht="18" customHeight="1" x14ac:dyDescent="0.2">
      <c r="A7" s="39" t="s">
        <v>100</v>
      </c>
    </row>
    <row r="8" spans="1:1" s="42" customFormat="1" ht="15" customHeight="1" x14ac:dyDescent="0.2">
      <c r="A8" s="41" t="s">
        <v>10</v>
      </c>
    </row>
    <row r="9" spans="1:1" ht="117.95" customHeight="1" x14ac:dyDescent="0.2">
      <c r="A9" s="43" t="s">
        <v>505</v>
      </c>
    </row>
    <row r="10" spans="1:1" ht="15" customHeight="1" x14ac:dyDescent="0.2">
      <c r="A10" s="44" t="s">
        <v>11</v>
      </c>
    </row>
    <row r="11" spans="1:1" ht="210" customHeight="1" x14ac:dyDescent="0.2">
      <c r="A11" s="43" t="s">
        <v>506</v>
      </c>
    </row>
    <row r="12" spans="1:1" ht="15" customHeight="1" x14ac:dyDescent="0.2">
      <c r="A12" s="44" t="s">
        <v>90</v>
      </c>
    </row>
    <row r="13" spans="1:1" ht="57.95" customHeight="1" x14ac:dyDescent="0.2">
      <c r="A13" s="43" t="s">
        <v>507</v>
      </c>
    </row>
    <row r="14" spans="1:1" ht="15" customHeight="1" x14ac:dyDescent="0.2">
      <c r="A14" s="44" t="s">
        <v>33</v>
      </c>
    </row>
    <row r="15" spans="1:1" ht="110.1" customHeight="1" x14ac:dyDescent="0.2">
      <c r="A15" s="43" t="s">
        <v>508</v>
      </c>
    </row>
    <row r="16" spans="1:1" ht="15" customHeight="1" x14ac:dyDescent="0.2">
      <c r="A16" s="44" t="s">
        <v>509</v>
      </c>
    </row>
    <row r="17" spans="1:1" ht="204.95" customHeight="1" x14ac:dyDescent="0.2">
      <c r="A17" s="43" t="s">
        <v>510</v>
      </c>
    </row>
    <row r="18" spans="1:1" s="46" customFormat="1" ht="18" customHeight="1" x14ac:dyDescent="0.2">
      <c r="A18" s="45" t="s">
        <v>511</v>
      </c>
    </row>
    <row r="19" spans="1:1" ht="18" customHeight="1" x14ac:dyDescent="0.2">
      <c r="A19" s="43" t="s">
        <v>512</v>
      </c>
    </row>
    <row r="20" spans="1:1" s="48" customFormat="1" ht="18" customHeight="1" x14ac:dyDescent="0.2">
      <c r="A20" s="47" t="s">
        <v>513</v>
      </c>
    </row>
    <row r="21" spans="1:1" ht="18" customHeight="1" x14ac:dyDescent="0.2">
      <c r="A21" s="49" t="s">
        <v>81</v>
      </c>
    </row>
    <row r="22" spans="1:1" ht="18" customHeight="1" x14ac:dyDescent="0.2">
      <c r="A22" s="50" t="s">
        <v>514</v>
      </c>
    </row>
    <row r="23" spans="1:1" s="48" customFormat="1" ht="18" customHeight="1" x14ac:dyDescent="0.2">
      <c r="A23" s="51" t="s">
        <v>515</v>
      </c>
    </row>
    <row r="24" spans="1:1" ht="18" customHeight="1" x14ac:dyDescent="0.2">
      <c r="A24" s="52" t="s">
        <v>516</v>
      </c>
    </row>
    <row r="25" spans="1:1" s="48" customFormat="1" ht="18" customHeight="1" x14ac:dyDescent="0.2">
      <c r="A25" s="51" t="s">
        <v>517</v>
      </c>
    </row>
    <row r="26" spans="1:1" ht="18" customHeight="1" x14ac:dyDescent="0.2">
      <c r="A26" s="52" t="s">
        <v>518</v>
      </c>
    </row>
    <row r="27" spans="1:1" s="48" customFormat="1" ht="18" customHeight="1" x14ac:dyDescent="0.2">
      <c r="A27" s="47" t="s">
        <v>519</v>
      </c>
    </row>
    <row r="28" spans="1:1" x14ac:dyDescent="0.2"/>
  </sheetData>
  <sheetProtection algorithmName="SHA-512" hashValue="ZSKFwPSqWdqY4Gq28BstXf86x998/9S7nINIdTmldMPOxib9eDiewS4vx1ro2jYq6RIs+C+88XQKlmmBmr6ulg==" saltValue="Of78ygxsbOTB5prUWR3y0w==" spinCount="100000" sheet="1" objects="1" scenarios="1" formatRows="0" insertRows="0" deleteRows="0"/>
  <hyperlinks>
    <hyperlink ref="A20" r:id="rId1" xr:uid="{8FBDF5E6-42BC-45D1-AAEA-9FA4170F6EAC}"/>
    <hyperlink ref="A8" location="'General Information'!A1" display="General Information" xr:uid="{87173E49-8E60-45F1-85BA-2C4FCD29781D}"/>
    <hyperlink ref="A10" location="'Table of Contents'!A1" display="Table of Contents" xr:uid="{D57859EC-6F42-4F6C-8404-409A8BD78619}"/>
    <hyperlink ref="A14" location="'OP-REQ2'!A1" display="OP-REQ2" xr:uid="{760E5E3C-8D44-4068-8117-DB19D0E0A7BF}"/>
    <hyperlink ref="A12" location="'OP-SUM Table 1'!A1" display="OP-SUM Table 1" xr:uid="{7C7B2F60-874E-474E-86C8-1090236EF919}"/>
    <hyperlink ref="A16" location="'Page 1'!A1" display="Pages begin with Page 1:" xr:uid="{D0B5986D-3F87-40E2-9CF6-0E2BFDD42BCC}"/>
    <hyperlink ref="A18" r:id="rId2" xr:uid="{D99836C9-0F7E-4B97-BDDF-BC15ECCD25C9}"/>
    <hyperlink ref="A27" r:id="rId3" xr:uid="{E5D8F1F2-F603-4E3D-B524-803BB768B8D3}"/>
    <hyperlink ref="A25" r:id="rId4" xr:uid="{A96CDB09-7E1E-49E9-92B6-52C310472F04}"/>
    <hyperlink ref="A23" r:id="rId5" xr:uid="{29BFA045-C99C-4C08-8D35-3F79A6351C01}"/>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476</v>
      </c>
      <c r="B1" s="56"/>
    </row>
    <row r="2" spans="1:2" ht="14.25" x14ac:dyDescent="0.2">
      <c r="A2" s="56" t="s">
        <v>496</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521</v>
      </c>
    </row>
    <row r="20" spans="1:2" ht="18" customHeight="1" x14ac:dyDescent="0.2">
      <c r="A20" s="2" t="s">
        <v>77</v>
      </c>
      <c r="B20" s="13" t="s">
        <v>502</v>
      </c>
    </row>
    <row r="21" spans="1:2" ht="18" customHeight="1" x14ac:dyDescent="0.2">
      <c r="A21" s="2" t="s">
        <v>88</v>
      </c>
      <c r="B21" s="13" t="s">
        <v>503</v>
      </c>
    </row>
    <row r="22" spans="1:2" ht="18" customHeight="1" x14ac:dyDescent="0.2">
      <c r="A22" s="2" t="s">
        <v>89</v>
      </c>
      <c r="B22" s="13" t="s">
        <v>522</v>
      </c>
    </row>
    <row r="23" spans="1:2" ht="35.1" customHeight="1" x14ac:dyDescent="0.2">
      <c r="A23" s="2"/>
      <c r="B23" s="13" t="s">
        <v>79</v>
      </c>
    </row>
    <row r="24" spans="1:2" ht="15" customHeight="1" x14ac:dyDescent="0.2"/>
  </sheetData>
  <sheetProtection algorithmName="SHA-512" hashValue="NRdTyv1LebrkWDuNxCgDwZ9OoPBychVuZho6MIpv1KqRlRU4Vzlk0mZCodyR5aLQbZy9p9cBTCx0vq6kv13HQw==" saltValue="4Kp/71b4Yx/pK+zgLDLTNQ==" spinCount="100000" sheet="1" objects="1" scenarios="1" formatRows="0" insertRows="0" deleteRows="0"/>
  <mergeCells count="6">
    <mergeCell ref="A1:B1"/>
    <mergeCell ref="A2:B2"/>
    <mergeCell ref="A3:B3"/>
    <mergeCell ref="A6:B6"/>
    <mergeCell ref="A4:B4"/>
    <mergeCell ref="A5:B5"/>
  </mergeCells>
  <conditionalFormatting sqref="B13">
    <cfRule type="expression" dxfId="20" priority="1">
      <formula>LEN($B$13)&gt;70</formula>
    </cfRule>
  </conditionalFormatting>
  <conditionalFormatting sqref="B14">
    <cfRule type="expression" dxfId="19" priority="2">
      <formula>AND($B$14&lt;&gt;"",COUNTIF(rg1_Pmt_Type,$B$14)=0)</formula>
    </cfRule>
  </conditionalFormatting>
  <conditionalFormatting sqref="B15">
    <cfRule type="expression" dxfId="18" priority="3">
      <formula>AND($B$15&lt;&gt;"",COUNTIF(rg1_Proj_Type,$B$15)=0)</formula>
    </cfRule>
  </conditionalFormatting>
  <conditionalFormatting sqref="B16">
    <cfRule type="expression" dxfId="17"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42.95" customHeight="1" x14ac:dyDescent="0.2">
      <c r="A6" s="10" t="s">
        <v>500</v>
      </c>
      <c r="B6" s="10" t="s">
        <v>501</v>
      </c>
      <c r="C6" s="8" t="s">
        <v>495</v>
      </c>
      <c r="D6" s="11" t="str">
        <f ca="1">IF(COUNTA(INDIRECT("'" &amp; TOC[[#This Row],[Page]] &amp; "'!$A$4:$C$8"))&gt;3,"Yes","")</f>
        <v/>
      </c>
    </row>
    <row r="7" spans="1:4" x14ac:dyDescent="0.2"/>
  </sheetData>
  <sheetProtection algorithmName="SHA-512" hashValue="Tlf39/LYG9wSEm6DVcjk9pFWqj6RjF0lGe5FRtVQpZYGqXQkyko082ynNbfoWwV38oQHRCgaQUxMgft48paBUA==" saltValue="9U4HEeV40XfcMKfUBbtVZ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B97257FC-06D3-4C14-9659-FA131C14D527}"/>
  </hyperlinks>
  <pageMargins left="0.5" right="0.5" top="1.5" bottom="0.5" header="0.5" footer="0.5"/>
  <pageSetup orientation="portrait" r:id="rId1"/>
  <headerFooter>
    <oddHeader>&amp;C&amp;"Times New Roman,bold"&amp;11Vegetable Oil Production Attributes_x000D_Form OP-UA63_x000D_Federal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83</v>
      </c>
      <c r="B1" s="55"/>
      <c r="C1" s="55"/>
      <c r="D1" s="55"/>
      <c r="E1" s="55"/>
      <c r="F1" s="55"/>
      <c r="G1" s="55"/>
      <c r="H1" s="55"/>
      <c r="I1" s="55"/>
      <c r="J1" s="55"/>
      <c r="K1" s="55"/>
    </row>
    <row r="2" spans="1:16" ht="14.25" x14ac:dyDescent="0.2">
      <c r="A2" s="55" t="s">
        <v>84</v>
      </c>
      <c r="B2" s="55"/>
      <c r="C2" s="55"/>
      <c r="D2" s="55"/>
      <c r="E2" s="55"/>
      <c r="F2" s="55"/>
      <c r="G2" s="55"/>
      <c r="H2" s="55"/>
      <c r="I2" s="55"/>
      <c r="J2" s="55"/>
      <c r="K2" s="55"/>
    </row>
    <row r="3" spans="1:16" x14ac:dyDescent="0.2">
      <c r="N3" s="14">
        <f>MAX(OP_SUM["Unit3"])</f>
        <v>0</v>
      </c>
      <c r="O3" s="14"/>
    </row>
    <row r="4" spans="1:16" ht="45" customHeight="1" x14ac:dyDescent="0.2">
      <c r="A4" s="9" t="s">
        <v>15</v>
      </c>
      <c r="B4" s="9" t="s">
        <v>72</v>
      </c>
      <c r="C4" s="9" t="s">
        <v>494</v>
      </c>
      <c r="D4" s="9" t="s">
        <v>43</v>
      </c>
      <c r="E4" s="9" t="s">
        <v>523</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42</v>
      </c>
      <c r="B20" s="54"/>
      <c r="C20" s="54"/>
      <c r="D20" s="54"/>
      <c r="E20" s="54"/>
      <c r="F20" s="54"/>
      <c r="G20" s="54"/>
      <c r="H20" s="54"/>
      <c r="I20" s="54"/>
      <c r="J20" s="54"/>
      <c r="K20" s="54"/>
    </row>
  </sheetData>
  <sheetProtection algorithmName="SHA-512" hashValue="1Guz4mwFf6CD6D9eu17Hp0dc/r/zZ6bnpzR1wrcC7s20vq0gqkpeZpHvejSxo5HtUsKxHmELPl/0cUzlfGkRDQ==" saltValue="qxBSOX4nlmwBadO9nN//DQ==" spinCount="100000" sheet="1" objects="1" scenarios="1" formatRows="0" insertRows="0" deleteRows="0"/>
  <mergeCells count="3">
    <mergeCell ref="A20:K20"/>
    <mergeCell ref="A1:K1"/>
    <mergeCell ref="A2:K2"/>
  </mergeCells>
  <phoneticPr fontId="1" type="noConversion"/>
  <conditionalFormatting sqref="B5:B19">
    <cfRule type="expression" dxfId="15" priority="2">
      <formula>AND($B5&lt;&gt;"",ISNUMBER($B5)=FALSE)</formula>
    </cfRule>
  </conditionalFormatting>
  <conditionalFormatting sqref="C5:D19">
    <cfRule type="expression" dxfId="14" priority="3">
      <formula>LEN(C5)&gt;14</formula>
    </cfRule>
  </conditionalFormatting>
  <conditionalFormatting sqref="E5:E19">
    <cfRule type="expression" dxfId="13" priority="4">
      <formula>LEN($E5)&gt;50</formula>
    </cfRule>
  </conditionalFormatting>
  <conditionalFormatting sqref="I5:I19">
    <cfRule type="expression" dxfId="12" priority="5">
      <formula>LEN($I5)&gt;25</formula>
    </cfRule>
  </conditionalFormatting>
  <conditionalFormatting sqref="J5:J19">
    <cfRule type="expression" dxfId="11" priority="6">
      <formula>LEN($J5)&gt;8</formula>
    </cfRule>
  </conditionalFormatting>
  <conditionalFormatting sqref="K5:K19">
    <cfRule type="expression" dxfId="10"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Roman,bold"&amp;11Vegetable Oil Production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85</v>
      </c>
      <c r="B1" s="55"/>
      <c r="C1" s="55"/>
      <c r="D1" s="55"/>
      <c r="E1" s="55"/>
      <c r="F1" s="55"/>
    </row>
    <row r="2" spans="1:7" ht="14.25" x14ac:dyDescent="0.2">
      <c r="A2" s="20"/>
    </row>
    <row r="4" spans="1:7" ht="45" customHeight="1" x14ac:dyDescent="0.2">
      <c r="A4" s="9" t="s">
        <v>15</v>
      </c>
      <c r="B4" s="9" t="s">
        <v>72</v>
      </c>
      <c r="C4" s="9" t="s">
        <v>494</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42</v>
      </c>
      <c r="B20" s="54"/>
      <c r="C20" s="54"/>
      <c r="D20" s="54"/>
      <c r="E20" s="54"/>
      <c r="F20" s="54"/>
    </row>
  </sheetData>
  <sheetProtection algorithmName="SHA-512" hashValue="N54eUgXKmiMdHMqfQpk0hfKXdLDcR37MK2IhojMEXg7eThKB9ZK6x4jNqCibEuxKoOpuVV+0fy2BLL3yBqoIHg==" saltValue="fCmSMq7kdLTvLrfoGvfe2Q==" spinCount="100000" sheet="1" objects="1" scenarios="1" formatRows="0" insertRows="0" deleteRows="0"/>
  <mergeCells count="2">
    <mergeCell ref="A1:F1"/>
    <mergeCell ref="A20:F20"/>
  </mergeCells>
  <phoneticPr fontId="1" type="noConversion"/>
  <conditionalFormatting sqref="B5:B19">
    <cfRule type="expression" dxfId="8" priority="2">
      <formula>AND($B5&lt;&gt;"",ISNUMBER($B5)=FALSE)</formula>
    </cfRule>
  </conditionalFormatting>
  <conditionalFormatting sqref="C5:C19">
    <cfRule type="expression" dxfId="7" priority="4">
      <formula>AND($C5&lt;&gt;"",COUNTIF(OFFSET(UnitListStart,1,0,UnitListCount,1),$C5)=0)</formula>
    </cfRule>
  </conditionalFormatting>
  <conditionalFormatting sqref="D5:D19">
    <cfRule type="expression" dxfId="6" priority="5">
      <formula>LEN($D5)&gt;50</formula>
    </cfRule>
  </conditionalFormatting>
  <conditionalFormatting sqref="E5:E19">
    <cfRule type="expression" dxfId="4" priority="8">
      <formula>LEN($E5)&gt;36</formula>
    </cfRule>
  </conditionalFormatting>
  <conditionalFormatting sqref="F5:F19">
    <cfRule type="expression" dxfId="3"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Roman,bold"&amp;11Vegetable Oil Production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7378-0F2C-4563-ACF6-3F1369938D90}">
  <sheetPr codeName="Sheet1"/>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5" t="s">
        <v>498</v>
      </c>
      <c r="B1" s="55"/>
      <c r="C1" s="55"/>
      <c r="D1" s="55"/>
      <c r="E1" s="55"/>
      <c r="F1" s="55"/>
    </row>
    <row r="2" spans="1:7" ht="14.25" customHeight="1" x14ac:dyDescent="0.2">
      <c r="A2" s="55" t="s">
        <v>499</v>
      </c>
      <c r="B2" s="55"/>
      <c r="C2" s="55"/>
      <c r="D2" s="55"/>
      <c r="E2" s="55"/>
      <c r="F2" s="55"/>
    </row>
    <row r="4" spans="1:7" ht="51" customHeight="1" x14ac:dyDescent="0.2">
      <c r="A4" s="9" t="s">
        <v>494</v>
      </c>
      <c r="B4" s="9" t="s">
        <v>475</v>
      </c>
      <c r="C4" s="9" t="s">
        <v>478</v>
      </c>
      <c r="D4" s="9" t="s">
        <v>484</v>
      </c>
      <c r="E4" s="9" t="s">
        <v>497</v>
      </c>
      <c r="F4" s="9" t="s">
        <v>491</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42</v>
      </c>
      <c r="B15" s="54"/>
      <c r="C15" s="54"/>
      <c r="D15" s="54"/>
      <c r="E15" s="54"/>
      <c r="F15" s="54"/>
    </row>
  </sheetData>
  <sheetProtection algorithmName="SHA-512" hashValue="1m8R9fEYsL0vWGMZiT652sSdzIUcTOYpQO5mEAsA/aNQ2Gwve0+0pTgxVIcdyheP5/O4bw2Hs1/52A8M2WlDIw==" saltValue="j/ihRAFZIeONA4s1BiDZkA==" spinCount="100000" sheet="1" objects="1" scenarios="1" formatRows="0" insertRows="0" deleteRows="0"/>
  <mergeCells count="3">
    <mergeCell ref="A15:F15"/>
    <mergeCell ref="A1:F1"/>
    <mergeCell ref="A2:F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21BB63BB-D56E-4712-9650-692F587A6AF1}">
      <formula1>OFFSET(UnitListStart,1,0,UnitListCount,1)</formula1>
    </dataValidation>
    <dataValidation type="textLength" operator="lessThanOrEqual" allowBlank="1" showErrorMessage="1" error="The response must be 15 characters or less" prompt="Enter the SOP Index No." sqref="B5:B14" xr:uid="{94E9DF5E-8338-4E9F-BB3A-7FDFAF6CB2D9}">
      <formula1>15</formula1>
    </dataValidation>
  </dataValidations>
  <hyperlinks>
    <hyperlink ref="A15" location="'Table of Contents'!A1" display="Go to the Table of Contents" xr:uid="{240B922E-DE5D-4360-836F-759A7F598DD9}"/>
  </hyperlinks>
  <pageMargins left="0.5" right="0.5" top="1.35" bottom="0.5" header="0.5" footer="0.5"/>
  <pageSetup orientation="landscape" r:id="rId1"/>
  <headerFooter>
    <oddHeader>&amp;C&amp;"Times New Roman,bold"&amp;11Vegetable Oil Production Attributes_x000D_Form OP-UA63_x000D_Federal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7E73C84A-A88F-4C4B-B6C4-648FE44C5053}">
            <xm:f>AND(C5&lt;&gt;"",COUNTIF(OFFSET(Picklist_UAcodes!C$10,1,0,Picklist_UAcodes!C$4,1),C5)=0)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2973022-048B-436E-BECB-275F36ABE766}">
          <x14:formula1>
            <xm:f>OFFSET(Picklist_UAcodes!C$10,1,0,Picklist_UAcodes!C$4,1)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10441 - OP-UA63 -Vegetable Oil Production Attributes</dc:title>
  <dc:creator>TCEQ</dc:creator>
  <cp:keywords>"UA63, air, administrative, pollution, vegetable, oil, cottonseed, soybean, seed"</cp:keywords>
  <cp:lastModifiedBy>Scott McKee</cp:lastModifiedBy>
  <cp:lastPrinted>2024-05-08T14:58:09Z</cp:lastPrinted>
  <dcterms:created xsi:type="dcterms:W3CDTF">2021-12-07T15:36:18Z</dcterms:created>
  <dcterms:modified xsi:type="dcterms:W3CDTF">2025-06-28T21:02:15Z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UA63</vt:lpwstr>
  </property>
  <property fmtid="{D5CDD505-2E9C-101B-9397-08002B2CF9AE}" pid="3" name="Version Date">
    <vt:lpwstr>7/1/2025</vt:lpwstr>
  </property>
  <property fmtid="{D5CDD505-2E9C-101B-9397-08002B2CF9AE}" pid="4" name="Version Number">
    <vt:lpwstr>1.0</vt:lpwstr>
  </property>
</Properties>
</file>