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74F25B70-C1EA-47AB-B7B8-233ED064023F}" xr6:coauthVersionLast="47" xr6:coauthVersionMax="47" xr10:uidLastSave="{00000000-0000-0000-0000-000000000000}"/>
  <workbookProtection workbookAlgorithmName="SHA-512" workbookHashValue="mApit4G9p6TpQ/Yqhjws0bdBoGfg8+R9H0rmoRz0/waLG97n4HVFT2ni781NpoEUSt/X0OquWy1unbM/lLLL8A==" workbookSaltValue="xNCkOEt8W7ogvqNeFSEdK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<sst xmlns="http://schemas.openxmlformats.org/spreadsheetml/2006/main" count="676" uniqueCount="545">
  <si>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</si>
  <si>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</si>
  <si>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</si>
  <si>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</si>
  <si>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</si>
  <si>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</si>
  <si>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</si>
  <si>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</si>
  <si>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</si>
  <si>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</si>
  <si>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</si>
  <si>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</si>
  <si>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</si>
  <si>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</si>
  <si>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</si>
  <si>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</si>
  <si>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</si>
  <si>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</si>
  <si>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</si>
  <si>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</si>
  <si>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</si>
  <si>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</si>
  <si>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</si>
  <si>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</si>
  <si>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</si>
  <si>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</si>
  <si>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</si>
  <si>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</si>
  <si>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</si>
  <si>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</si>
  <si>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</si>
  <si>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</si>
  <si>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</si>
  <si>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</si>
  <si>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</si>
  <si>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</si>
  <si>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</si>
  <si>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</si>
  <si>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</si>
  <si>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</si>
  <si>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</si>
  <si>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</si>
  <si>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</si>
  <si>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</si>
  <si>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</si>
  <si>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</si>
  <si>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</si>
  <si>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</si>
  <si>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</si>
  <si>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</si>
  <si>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</si>
  <si>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</si>
  <si>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</si>
  <si>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</si>
  <si>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</si>
  <si>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</si>
  <si>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</si>
  <si>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</si>
  <si>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</si>
  <si>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</si>
  <si>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</si>
  <si>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</si>
  <si>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</si>
  <si>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</si>
  <si>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</si>
  <si>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</si>
  <si>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</si>
  <si>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</si>
  <si>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</si>
  <si>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</si>
  <si>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</si>
  <si>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</si>
  <si>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</si>
  <si>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</si>
  <si>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</si>
  <si>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</si>
  <si>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</si>
  <si>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</si>
  <si>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</si>
  <si>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</si>
  <si>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</si>
  <si>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</si>
  <si>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</si>
  <si>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</si>
  <si>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</si>
  <si>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</si>
  <si>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</si>
  <si>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</si>
  <si>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</si>
  <si>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</si>
  <si>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</si>
  <si>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</si>
  <si>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</si>
  <si>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</si>
  <si>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</si>
  <si>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</si>
  <si>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</si>
  <si>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</si>
  <si>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</si>
  <si>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</si>
  <si>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</si>
  <si>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</si>
  <si>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</si>
  <si>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</si>
  <si>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</si>
  <si>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</si>
  <si>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</si>
  <si>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</si>
  <si>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</si>
  <si>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</si>
  <si>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</si>
  <si>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</si>
  <si>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</si>
  <si>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</si>
  <si>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</si>
  <si>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</si>
  <si>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</si>
  <si>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</si>
  <si>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</si>
  <si>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</si>
  <si>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</si>
  <si>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</si>
  <si>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</si>
  <si>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</si>
  <si>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</si>
  <si>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</si>
  <si>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</si>
  <si>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</si>
  <si>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</si>
  <si>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</si>
  <si>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</si>
  <si>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</si>
  <si>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</si>
  <si>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</si>
  <si>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</si>
  <si>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</si>
  <si>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</si>
  <si>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</si>
  <si>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</si>
  <si>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</si>
  <si>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</si>
  <si>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</si>
  <si>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</si>
  <si>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</si>
  <si>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</si>
  <si>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</si>
  <si>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</si>
  <si>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</si>
  <si>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</si>
  <si>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</si>
  <si>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</si>
  <si>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</si>
  <si>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</si>
  <si>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</si>
  <si>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</si>
  <si>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</si>
  <si>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</si>
  <si>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</si>
  <si>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</si>
  <si>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</si>
  <si>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</si>
  <si>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</si>
  <si>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</si>
  <si>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</si>
  <si>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</si>
  <si>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</si>
  <si>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</si>
  <si>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</si>
  <si>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</si>
  <si>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</si>
  <si>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</si>
  <si>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</si>
  <si>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</si>
  <si>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</si>
  <si>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</si>
  <si>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</si>
  <si>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</si>
  <si>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</si>
  <si>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</si>
  <si>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</si>
  <si>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</si>
  <si>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</si>
  <si>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</si>
  <si>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</si>
  <si>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</si>
  <si>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</si>
  <si>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</si>
  <si>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</si>
  <si>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</si>
  <si>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</si>
  <si>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</si>
  <si>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</si>
  <si>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</si>
  <si>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</si>
  <si>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</si>
  <si>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</si>
  <si>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</si>
  <si>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</si>
  <si>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</si>
  <si>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</si>
  <si>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</si>
  <si>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</si>
  <si>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</si>
  <si>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</si>
  <si>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</si>
  <si>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</si>
  <si>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</si>
  <si>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</si>
  <si>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</si>
  <si>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</si>
  <si>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</si>
  <si>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</si>
  <si>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</si>
  <si>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</si>
  <si>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</si>
  <si>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</si>
  <si>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</si>
  <si>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</si>
  <si>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</si>
  <si>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</si>
  <si>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</si>
  <si>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</si>
  <si>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</si>
  <si>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</si>
  <si>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</si>
  <si>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</si>
  <si>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</si>
  <si>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</si>
  <si>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</si>
  <si>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</si>
  <si>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</si>
  <si>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</si>
  <si>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</si>
  <si>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</si>
  <si>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</si>
  <si>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</si>
  <si>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</si>
  <si>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</si>
  <si>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</si>
  <si>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</si>
  <si>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</si>
  <si>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</si>
  <si>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</si>
  <si>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</si>
  <si>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</si>
  <si>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</si>
  <si>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</si>
  <si>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</si>
  <si>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</si>
  <si>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</si>
  <si>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</si>
  <si>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</si>
  <si>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</si>
  <si>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</si>
  <si>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</si>
  <si>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</si>
  <si>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</si>
  <si>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</si>
  <si>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</si>
  <si>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</si>
  <si>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</si>
  <si>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</si>
  <si>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</si>
  <si>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</si>
  <si>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</si>
  <si>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</si>
  <si>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</si>
  <si>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</si>
  <si>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</si>
  <si>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</si>
  <si>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</si>
  <si>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</si>
  <si>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</si>
  <si>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</si>
  <si>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</si>
  <si>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</si>
  <si>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</si>
  <si>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</si>
  <si>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</si>
  <si>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</si>
  <si>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</si>
  <si>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</si>
  <si>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</si>
  <si>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</si>
  <si>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</si>
  <si>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</si>
  <si>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</si>
  <si>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</si>
  <si>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</si>
  <si>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</si>
  <si>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</si>
  <si>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</si>
  <si>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</si>
  <si>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</si>
  <si>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</si>
  <si>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</si>
  <si>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</si>
  <si>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</si>
  <si>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</si>
  <si>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</si>
  <si>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</si>
  <si>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</si>
  <si>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</si>
  <si>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</si>
  <si>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</si>
  <si>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</si>
  <si>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</si>
  <si>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</si>
  <si>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</si>
  <si>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</si>
  <si>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</si>
  <si>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</si>
  <si>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</si>
  <si>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</si>
  <si>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</si>
  <si>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</si>
  <si>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</si>
  <si>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</si>
  <si>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</si>
  <si>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</si>
  <si>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</si>
  <si>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</si>
  <si>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</si>
  <si>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</si>
  <si>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</si>
  <si>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</si>
  <si>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</si>
  <si>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</si>
  <si>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</si>
  <si>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</si>
  <si>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</si>
  <si>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</si>
  <si>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</si>
  <si>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</si>
  <si>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</si>
  <si>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</si>
  <si>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</si>
  <si>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</si>
  <si>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</si>
  <si>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</si>
  <si>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</si>
  <si>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</si>
  <si>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</si>
  <si>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</si>
  <si>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</si>
  <si>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</si>
  <si>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</si>
  <si>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</si>
  <si>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</si>
  <si>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</si>
  <si>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</si>
  <si>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</si>
  <si>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</si>
  <si>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</si>
  <si>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</si>
  <si>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</si>
  <si>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</si>
  <si>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</si>
  <si>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</si>
  <si>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</si>
  <si>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</si>
  <si>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</si>
  <si>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</si>
  <si>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</si>
  <si>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</si>
  <si>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</si>
  <si>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</si>
  <si>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</si>
  <si>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</si>
  <si>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</si>
  <si>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</si>
  <si>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</si>
  <si>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</si>
  <si>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</si>
  <si>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</si>
  <si>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</si>
  <si>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</si>
  <si>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</si>
  <si>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</si>
  <si>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</si>
  <si>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</si>
  <si>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</si>
  <si>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</si>
  <si>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</si>
  <si>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</si>
  <si>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</si>
  <si>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</si>
  <si>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</si>
  <si>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</si>
  <si>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</si>
  <si>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</si>
  <si>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</si>
  <si>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</si>
  <si>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</si>
  <si>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</si>
  <si>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</si>
  <si>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</si>
  <si>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</si>
  <si>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</si>
  <si>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</si>
  <si>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</si>
  <si>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</si>
  <si>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</si>
  <si>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</si>
  <si>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</si>
  <si>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</si>
  <si>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</si>
  <si>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</si>
  <si>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</si>
  <si>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</si>
  <si>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</si>
  <si>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</si>
  <si>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</si>
  <si>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</si>
  <si>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</si>
  <si>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</si>
  <si>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</si>
  <si>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</si>
  <si>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</si>
  <si>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</si>
  <si>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</si>
  <si>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</si>
  <si>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</si>
  <si>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</si>
  <si>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</si>
  <si>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</si>
  <si>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</si>
  <si>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</si>
  <si>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</si>
  <si>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</si>
  <si>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</si>
  <si>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</si>
  <si>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</si>
  <si>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</si>
  <si>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</si>
  <si>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</si>
  <si>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</si>
  <si>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</si>
  <si>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</si>
  <si>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</si>
  <si>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</si>
  <si>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</si>
  <si>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</si>
  <si>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</si>
  <si>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</si>
  <si>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</si>
  <si>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</si>
  <si>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</si>
  <si>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</si>
  <si>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</si>
  <si>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</si>
  <si>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</si>
  <si>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</si>
  <si>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</si>
  <si>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</si>
  <si>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</si>
  <si>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</si>
  <si>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</si>
  <si>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</si>
  <si>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</si>
  <si>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</si>
  <si>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</si>
  <si>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</si>
  <si>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</si>
  <si>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</si>
  <si>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</si>
  <si>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</si>
  <si>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</si>
  <si>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</si>
  <si>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</si>
  <si>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</si>
  <si>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</si>
  <si>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</si>
  <si>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</si>
  <si>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</si>
  <si>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</si>
  <si>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OP-UA64</t>
  </si>
  <si>
    <t>SOP Index No.</t>
  </si>
  <si>
    <t>Coal Preparation Plant Attributes</t>
  </si>
  <si>
    <t>----</t>
  </si>
  <si>
    <t>Affected Facility</t>
  </si>
  <si>
    <t>CLSYST</t>
  </si>
  <si>
    <t>MECHVNT</t>
  </si>
  <si>
    <t>PNMCLN</t>
  </si>
  <si>
    <t>THMDRY</t>
  </si>
  <si>
    <t>Covered Under Another Subpart</t>
  </si>
  <si>
    <t>NO</t>
  </si>
  <si>
    <t>YES</t>
  </si>
  <si>
    <t>74-</t>
  </si>
  <si>
    <t>74-08</t>
  </si>
  <si>
    <t>C08+</t>
  </si>
  <si>
    <t>C08-09</t>
  </si>
  <si>
    <t>C09+</t>
  </si>
  <si>
    <t>M08+</t>
  </si>
  <si>
    <t>M08-09</t>
  </si>
  <si>
    <t>M09+</t>
  </si>
  <si>
    <t>R08+</t>
  </si>
  <si>
    <t>R08-09</t>
  </si>
  <si>
    <t>R09+</t>
  </si>
  <si>
    <t>Control Device Type</t>
  </si>
  <si>
    <t>BLDS</t>
  </si>
  <si>
    <t>FABFLT</t>
  </si>
  <si>
    <t>NONE</t>
  </si>
  <si>
    <t>OTH</t>
  </si>
  <si>
    <t>WTSCR</t>
  </si>
  <si>
    <t>Control Device ID No.</t>
  </si>
  <si>
    <t>Compliance Option</t>
  </si>
  <si>
    <t>255B2</t>
  </si>
  <si>
    <t>255F</t>
  </si>
  <si>
    <t>255G</t>
  </si>
  <si>
    <t>Digital Opacity</t>
  </si>
  <si>
    <t>Table 1b</t>
  </si>
  <si>
    <t>Thermal Input of SO2</t>
  </si>
  <si>
    <t>Comply with §60.252(b)(2)(i)</t>
  </si>
  <si>
    <t>Thermal Input of NOx/CO</t>
  </si>
  <si>
    <t>PM Emission Rate</t>
  </si>
  <si>
    <t>Page 1</t>
  </si>
  <si>
    <t>Page 2</t>
  </si>
  <si>
    <t>Form OP-UA64</t>
  </si>
  <si>
    <t>Construction/ Reconstruction/Modification Date</t>
  </si>
  <si>
    <t>Table 1a: Title 40 Code of Federal Regulations Part 60 (40 CFR Part 60)</t>
  </si>
  <si>
    <t>Subpart Y: Standards of Performance for Coal Preparation Plants</t>
  </si>
  <si>
    <t>40 CFR Part 60, Subpart Y: Standards of Performance for Coal Preparation Plants</t>
  </si>
  <si>
    <t>Table 1b: Title 40 Code of Federal Regulations Part 60 (40 CFR Part 60)</t>
  </si>
  <si>
    <t>20803</t>
  </si>
  <si>
    <t>98v1.0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</si>
  <si>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</si>
  <si>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</si>
  <si>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</si>
  <si>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</si>
  <si>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</si>
  <si>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</si>
  <si>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</si>
  <si>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</si>
  <si>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</si>
  <si>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</si>
  <si>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</si>
  <si>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</si>
  <si>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</si>
  <si>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</si>
  <si>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</si>
  <si>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</si>
  <si>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</si>
  <si>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10/2017</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</si>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</sst>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AD82D251-58F3-459C-97A7-FC8E65208776}"/>
    <cellStyle name="Heading 2" xfId="15" builtinId="17" customBuiltin="1"/>
    <cellStyle name="Heading 3" xfId="17" builtinId="18" customBuiltin="1"/>
    <cellStyle name="Hyperlink" xfId="5" builtinId="8" customBuiltin="1"/>
    <cellStyle name="Hyperlink 2" xfId="20" xr:uid="{05ABE836-B006-4EF8-A02C-5391C60FBD15}"/>
    <cellStyle name="Hyperlink 3" xfId="21" xr:uid="{0F2D5A41-9805-45FD-B357-9C45A8BA5324}"/>
    <cellStyle name="Named_Range" xfId="16" xr:uid="{EFC2D746-0F1F-4443-A9B2-B1C0677D23BB}"/>
    <cellStyle name="Normal" xfId="0" builtinId="0" customBuiltin="1"/>
    <cellStyle name="Normal 2" xfId="19" xr:uid="{099C0A70-CE84-4E46-8032-0E5EEF7B2F56}"/>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0">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9"/>
      <tableStyleElement type="headerRow" dxfId="38"/>
      <tableStyleElement type="secondRowStripe" dxfId="37"/>
    </tableStyle>
    <tableStyle name="Table Style 1B" pivot="0" count="2" xr9:uid="{E2481E9C-331A-4AB9-B0F7-8E8089F263D8}">
      <tableStyleElement type="wholeTable" dxfId="36"/>
      <tableStyleElement type="headerRow" dxfId="35"/>
    </tableStyle>
    <tableStyle name="Table Style 2" pivot="0" count="3" xr9:uid="{00000000-0011-0000-FFFF-FFFF01000000}">
      <tableStyleElement type="wholeTable" dxfId="34"/>
      <tableStyleElement type="headerRow" dxfId="33"/>
      <tableStyleElement type="firstColumn" dxfId="32"/>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1"/>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0"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9"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8" dataCellStyle="Form_General">
      <calculatedColumnFormula>IF(COUNTIFS($L$4:OP_SUM[[#This Row],["Unit1"]],"?*",$L$4:OP_SUM[[#This Row],["Unit1"]],OP_SUM[[#This Row],["Unit1"]])=1,ROW(OP_SUM[[#This Row],["Unit1"]]),"")</calculatedColumnFormula>
    </tableColumn>
    <tableColumn id="15" xr3:uid="{00000000-0010-0000-0400-00000F000000}" name="&quot;Unit3&quot;" dataDxfId="27" dataCellStyle="Form_General">
      <calculatedColumnFormula>IFERROR(_xlfn.RANK.EQ(OP_SUM[[#This Row],["Unit2"]],OP_SUM["Unit2"],1),"")</calculatedColumnFormula>
    </tableColumn>
    <tableColumn id="12" xr3:uid="{00000000-0010-0000-0400-00000C000000}" name="&quot;Unit-Group&quot;" dataDxfId="26"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223E8D-E46F-469F-AEF3-086015BF76F1}" name="Table 1a" displayName="Table_1a" ref="A4:I14" totalsRowShown="0" headerRowCellStyle="Form_Header_1" dataCellStyle="Form_Text">
  <tableColumns count="9">
    <tableColumn id="1" xr3:uid="{746E1A48-8D32-4A8B-A5DE-4B2607CC81FE}" name="Unit ID No." dataCellStyle="Form_Text"/>
    <tableColumn id="2" xr3:uid="{D61D16DD-765C-4A02-8A5B-CDB4ADFAC09F}" name="SOP Index No." dataCellStyle="Form_Text"/>
    <tableColumn id="3" xr3:uid="{31CCA9B1-D7D3-4150-9206-C620B66E8FF2}" name="Affected Facility" dataCellStyle="Form_Text"/>
    <tableColumn id="4" xr3:uid="{234885EB-6DDC-46AD-9157-D933FEC08908}" name="Covered Under Another Subpart" dataCellStyle="Form_Text"/>
    <tableColumn id="5" xr3:uid="{933BE208-612C-4ACF-8815-1E0EEB8ABCE1}" name="Construction/ Reconstruction/Modification Date" dataCellStyle="Form_Text"/>
    <tableColumn id="6" xr3:uid="{3A426BAB-B95F-432B-BC44-2C072DD77F68}" name="Control Device Type" dataCellStyle="Form_Text"/>
    <tableColumn id="7" xr3:uid="{076E2E9E-7A43-4144-BBCD-7C0E78324AED}" name="Control Device ID No." dataCellStyle="Form_Text"/>
    <tableColumn id="8" xr3:uid="{A1A94E0C-4E32-4BFD-B261-1641053E620F}" name="Compliance Option" dataCellStyle="Form_Text"/>
    <tableColumn id="9" xr3:uid="{3D780CBF-4153-4A7D-A461-A5516640A3EC}" name="Digital Opacity"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EE463C-3C3E-4865-AB18-F2B012C7E0B3}" name="Table 1b" displayName="Table_1b" ref="A4:F14" totalsRowShown="0" headerRowCellStyle="Form_Header_1" dataCellStyle="Form_Text">
  <tableColumns count="6">
    <tableColumn id="1" xr3:uid="{2FD5B7B6-D8D1-4232-8738-099B2569B3CE}" name="Unit ID No." dataCellStyle="Form_Text"/>
    <tableColumn id="2" xr3:uid="{3838B12D-6E36-4D18-91B4-E36A55BA11A4}" name="SOP Index No." dataCellStyle="Form_Text"/>
    <tableColumn id="3" xr3:uid="{61F3725E-0CC3-436F-9C1E-7BBC5AEC7F1C}" name="Thermal Input of SO2" dataCellStyle="Form_Text"/>
    <tableColumn id="4" xr3:uid="{D0182BC7-4FC4-461B-8E4F-2AF6052618FA}" name="Comply with §60.252(b)(2)(i)" dataCellStyle="Form_Text"/>
    <tableColumn id="5" xr3:uid="{90610C8C-2F8E-4188-ADBB-7AC7D530DF6E}" name="Thermal Input of NOx/CO" dataCellStyle="Form_Text"/>
    <tableColumn id="6" xr3:uid="{F8D0B1A0-3E96-4618-8366-2FB25711EA2C}" name="PM Emission Rat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O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4" width="20.83203125" customWidth="1"/>
    <col min="15" max="15" width="9.33203125" customWidth="1"/>
    <col min="16" max="16384" width="9.33203125" hidden="1"/>
  </cols>
  <sheetData>
    <row r="1" spans="1:14" x14ac:dyDescent="0.2">
      <c r="A1" s="15" t="s">
        <v>78</v>
      </c>
    </row>
    <row r="4" spans="1:14" ht="13.5" x14ac:dyDescent="0.2">
      <c r="A4" s="18" t="s">
        <v>23</v>
      </c>
      <c r="B4">
        <f>COUNTA(B$11:B$111)</f>
        <v>1</v>
      </c>
      <c r="C4">
        <f t="shared" ref="C4:N4" si="0">COUNTA(C$11:C$111)</f>
        <v>4</v>
      </c>
      <c r="D4">
        <f t="shared" si="0"/>
        <v>2</v>
      </c>
      <c r="E4">
        <f t="shared" si="0"/>
        <v>11</v>
      </c>
      <c r="F4">
        <f t="shared" si="0"/>
        <v>5</v>
      </c>
      <c r="G4">
        <f t="shared" si="0"/>
        <v>1</v>
      </c>
      <c r="H4">
        <f t="shared" si="0"/>
        <v>3</v>
      </c>
      <c r="I4">
        <f t="shared" si="0"/>
        <v>2</v>
      </c>
      <c r="J4">
        <f t="shared" si="0"/>
        <v>1</v>
      </c>
      <c r="K4">
        <f t="shared" si="0"/>
        <v>2</v>
      </c>
      <c r="L4">
        <f t="shared" si="0"/>
        <v>2</v>
      </c>
      <c r="M4">
        <f t="shared" si="0"/>
        <v>2</v>
      </c>
      <c r="N4">
        <f t="shared" si="0"/>
        <v>2</v>
      </c>
    </row>
    <row r="5" spans="1:14"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row>
    <row r="6" spans="1:14" s="3" customFormat="1" x14ac:dyDescent="0.2">
      <c r="A6" s="16" t="s">
        <v>18</v>
      </c>
      <c r="B6" s="3" t="s">
        <v>305</v>
      </c>
      <c r="C6" s="3" t="s">
        <v>305</v>
      </c>
      <c r="D6" s="3" t="s">
        <v>305</v>
      </c>
      <c r="E6" s="3" t="s">
        <v>305</v>
      </c>
      <c r="F6" s="3" t="s">
        <v>305</v>
      </c>
      <c r="G6" s="3" t="s">
        <v>305</v>
      </c>
      <c r="H6" s="3" t="s">
        <v>305</v>
      </c>
      <c r="I6" s="3" t="s">
        <v>305</v>
      </c>
      <c r="J6" s="3" t="s">
        <v>305</v>
      </c>
      <c r="K6" s="3" t="s">
        <v>305</v>
      </c>
      <c r="L6" s="3" t="s">
        <v>305</v>
      </c>
      <c r="M6" s="3" t="s">
        <v>305</v>
      </c>
      <c r="N6" s="3" t="s">
        <v>305</v>
      </c>
    </row>
    <row r="7" spans="1:14" s="3" customFormat="1" x14ac:dyDescent="0.2">
      <c r="A7" s="16" t="s">
        <v>19</v>
      </c>
      <c r="B7" s="3" t="s">
        <v>41</v>
      </c>
      <c r="C7" s="3" t="s">
        <v>41</v>
      </c>
      <c r="D7" s="3" t="s">
        <v>41</v>
      </c>
      <c r="E7" s="3" t="s">
        <v>41</v>
      </c>
      <c r="F7" s="3" t="s">
        <v>41</v>
      </c>
      <c r="G7" s="3" t="s">
        <v>41</v>
      </c>
      <c r="H7" s="3" t="s">
        <v>41</v>
      </c>
      <c r="I7" s="3" t="s">
        <v>41</v>
      </c>
      <c r="J7" s="3" t="s">
        <v>511</v>
      </c>
      <c r="K7" s="3" t="s">
        <v>511</v>
      </c>
      <c r="L7" s="3" t="s">
        <v>511</v>
      </c>
      <c r="M7" s="3" t="s">
        <v>511</v>
      </c>
      <c r="N7" s="3" t="s">
        <v>511</v>
      </c>
    </row>
    <row r="8" spans="1:14" s="3" customFormat="1" x14ac:dyDescent="0.2">
      <c r="A8" s="16" t="s">
        <v>20</v>
      </c>
      <c r="B8" s="3">
        <v>1</v>
      </c>
      <c r="C8" s="3">
        <v>1</v>
      </c>
      <c r="D8" s="3">
        <v>1</v>
      </c>
      <c r="E8" s="3">
        <v>1</v>
      </c>
      <c r="F8" s="3">
        <v>1</v>
      </c>
      <c r="G8" s="3">
        <v>1</v>
      </c>
      <c r="H8" s="3">
        <v>1</v>
      </c>
      <c r="I8" s="3">
        <v>1</v>
      </c>
      <c r="J8" s="3">
        <v>2</v>
      </c>
      <c r="K8" s="3">
        <v>2</v>
      </c>
      <c r="L8" s="3">
        <v>2</v>
      </c>
      <c r="M8" s="3">
        <v>2</v>
      </c>
      <c r="N8" s="3">
        <v>2</v>
      </c>
    </row>
    <row r="9" spans="1:14" s="3" customFormat="1" x14ac:dyDescent="0.2">
      <c r="A9" s="16" t="s">
        <v>21</v>
      </c>
      <c r="B9" s="3">
        <v>1</v>
      </c>
      <c r="C9" s="3">
        <v>2</v>
      </c>
      <c r="D9" s="3">
        <v>3</v>
      </c>
      <c r="E9" s="3">
        <v>4</v>
      </c>
      <c r="F9" s="3">
        <v>5</v>
      </c>
      <c r="G9" s="3">
        <v>6</v>
      </c>
      <c r="H9" s="3">
        <v>7</v>
      </c>
      <c r="I9" s="3">
        <v>8</v>
      </c>
      <c r="J9" s="3">
        <v>1</v>
      </c>
      <c r="K9" s="3">
        <v>2</v>
      </c>
      <c r="L9" s="3">
        <v>3</v>
      </c>
      <c r="M9" s="3">
        <v>4</v>
      </c>
      <c r="N9" s="3">
        <v>5</v>
      </c>
    </row>
    <row r="10" spans="1:14" s="3" customFormat="1" x14ac:dyDescent="0.2">
      <c r="A10" s="16" t="s">
        <v>22</v>
      </c>
      <c r="B10" s="3" t="s">
        <v>477</v>
      </c>
      <c r="C10" s="3" t="s">
        <v>480</v>
      </c>
      <c r="D10" s="3" t="s">
        <v>485</v>
      </c>
      <c r="E10" s="3" t="s">
        <v>519</v>
      </c>
      <c r="F10" s="3" t="s">
        <v>499</v>
      </c>
      <c r="G10" s="3" t="s">
        <v>505</v>
      </c>
      <c r="H10" s="3" t="s">
        <v>506</v>
      </c>
      <c r="I10" s="3" t="s">
        <v>510</v>
      </c>
      <c r="J10" s="3" t="s">
        <v>477</v>
      </c>
      <c r="K10" s="3" t="s">
        <v>512</v>
      </c>
      <c r="L10" s="3" t="s">
        <v>513</v>
      </c>
      <c r="M10" s="3" t="s">
        <v>514</v>
      </c>
      <c r="N10" s="3" t="s">
        <v>515</v>
      </c>
    </row>
    <row r="11" spans="1:14" s="3" customFormat="1" x14ac:dyDescent="0.2">
      <c r="A11" s="16" t="s">
        <v>38</v>
      </c>
      <c r="B11" s="3" t="s">
        <v>479</v>
      </c>
      <c r="C11" s="3" t="s">
        <v>481</v>
      </c>
      <c r="D11" s="3" t="s">
        <v>486</v>
      </c>
      <c r="E11" s="3" t="s">
        <v>488</v>
      </c>
      <c r="F11" s="3" t="s">
        <v>500</v>
      </c>
      <c r="G11" s="3" t="s">
        <v>479</v>
      </c>
      <c r="H11" s="3" t="s">
        <v>507</v>
      </c>
      <c r="I11" s="3" t="s">
        <v>486</v>
      </c>
      <c r="J11" s="3" t="s">
        <v>479</v>
      </c>
      <c r="K11" s="3" t="s">
        <v>486</v>
      </c>
      <c r="L11" s="3" t="s">
        <v>486</v>
      </c>
      <c r="M11" s="3" t="s">
        <v>486</v>
      </c>
      <c r="N11" s="3" t="s">
        <v>486</v>
      </c>
    </row>
    <row r="12" spans="1:14" s="3" customFormat="1" x14ac:dyDescent="0.2">
      <c r="A12" s="17"/>
      <c r="C12" s="3" t="s">
        <v>482</v>
      </c>
      <c r="D12" s="3" t="s">
        <v>487</v>
      </c>
      <c r="E12" s="3" t="s">
        <v>489</v>
      </c>
      <c r="F12" s="3" t="s">
        <v>501</v>
      </c>
      <c r="H12" s="3" t="s">
        <v>508</v>
      </c>
      <c r="I12" s="3" t="s">
        <v>487</v>
      </c>
      <c r="K12" s="3" t="s">
        <v>487</v>
      </c>
      <c r="L12" s="3" t="s">
        <v>487</v>
      </c>
      <c r="M12" s="3" t="s">
        <v>487</v>
      </c>
      <c r="N12" s="3" t="s">
        <v>487</v>
      </c>
    </row>
    <row r="13" spans="1:14" s="3" customFormat="1" x14ac:dyDescent="0.2">
      <c r="A13" s="17"/>
      <c r="C13" s="3" t="s">
        <v>483</v>
      </c>
      <c r="E13" s="3" t="s">
        <v>490</v>
      </c>
      <c r="F13" s="3" t="s">
        <v>502</v>
      </c>
      <c r="H13" s="3" t="s">
        <v>509</v>
      </c>
    </row>
    <row r="14" spans="1:14" s="3" customFormat="1" x14ac:dyDescent="0.2">
      <c r="A14" s="17"/>
      <c r="C14" s="3" t="s">
        <v>484</v>
      </c>
      <c r="E14" s="3" t="s">
        <v>491</v>
      </c>
      <c r="F14" s="3" t="s">
        <v>503</v>
      </c>
    </row>
    <row r="15" spans="1:14" s="3" customFormat="1" x14ac:dyDescent="0.2">
      <c r="A15" s="17"/>
      <c r="E15" s="3" t="s">
        <v>492</v>
      </c>
      <c r="F15" s="3" t="s">
        <v>504</v>
      </c>
    </row>
    <row r="16" spans="1:14" s="3" customFormat="1" x14ac:dyDescent="0.2">
      <c r="A16" s="17"/>
      <c r="E16" s="3" t="s">
        <v>493</v>
      </c>
    </row>
    <row r="17" spans="1:5" s="3" customFormat="1" x14ac:dyDescent="0.2">
      <c r="A17" s="17"/>
      <c r="E17" s="3" t="s">
        <v>494</v>
      </c>
    </row>
    <row r="18" spans="1:5" s="3" customFormat="1" x14ac:dyDescent="0.2">
      <c r="A18" s="17"/>
      <c r="E18" s="3" t="s">
        <v>495</v>
      </c>
    </row>
    <row r="19" spans="1:5" s="3" customFormat="1" x14ac:dyDescent="0.2">
      <c r="A19" s="17"/>
      <c r="E19" s="3" t="s">
        <v>496</v>
      </c>
    </row>
    <row r="20" spans="1:5" s="3" customFormat="1" x14ac:dyDescent="0.2">
      <c r="A20" s="17"/>
      <c r="E20" s="3" t="s">
        <v>497</v>
      </c>
    </row>
    <row r="21" spans="1:5" s="3" customFormat="1" x14ac:dyDescent="0.2">
      <c r="A21" s="17"/>
      <c r="E21" s="3" t="s">
        <v>498</v>
      </c>
    </row>
    <row r="22" spans="1:5" s="3" customFormat="1" x14ac:dyDescent="0.2">
      <c r="A22" s="17"/>
    </row>
    <row r="23" spans="1:5" s="3" customFormat="1" x14ac:dyDescent="0.2">
      <c r="A23" s="17"/>
    </row>
    <row r="24" spans="1:5" s="3" customFormat="1" x14ac:dyDescent="0.2">
      <c r="A24" s="17"/>
    </row>
    <row r="25" spans="1:5" s="3" customFormat="1" x14ac:dyDescent="0.2">
      <c r="A25" s="17"/>
    </row>
    <row r="26" spans="1:5" s="3" customFormat="1" x14ac:dyDescent="0.2">
      <c r="A26" s="17"/>
    </row>
    <row r="27" spans="1:5" s="3" customFormat="1" x14ac:dyDescent="0.2">
      <c r="A27" s="17"/>
    </row>
    <row r="28" spans="1:5" s="3" customFormat="1" x14ac:dyDescent="0.2">
      <c r="A28" s="17"/>
    </row>
    <row r="29" spans="1:5" s="3" customFormat="1" x14ac:dyDescent="0.2">
      <c r="A29" s="17"/>
    </row>
    <row r="30" spans="1:5" s="3" customFormat="1" x14ac:dyDescent="0.2">
      <c r="A30" s="17"/>
    </row>
    <row r="31" spans="1:5" s="3" customFormat="1" x14ac:dyDescent="0.2">
      <c r="A31" s="17"/>
    </row>
    <row r="32" spans="1:5"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Ayb8EzO/u46r3OlsVC/dIiYDP467edPqoM4Q7eito50Aeo5OKE8cGZ5iLpoXmd1Vh7j7+lLjnx1DdUVZMyUM/Q==" saltValue="zARRXo3pt5a9fm2NVns7T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542</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iLbzyAijtJd54IAngIyp8QRWKIXV/6FASscBiqmM+KJ1q4dKuSND2bOSyTILi/g10IbeitRd7DLxlkj6UNDV1A==" saltValue="gFRXBIWstAlW5B9Jb0eM9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sFdN2f724Xeis3sZi//gjPtOlIGMANh4c672oTarhff2xOwSAj9exbFvdjWzqr+qtYOtOkHq9cL+fXPoRLf71A==" saltValue="fvV6LngvqA23TS/u+0gCLw==" spinCount="100000" sheet="1" objects="1" scenarios="1" formatRows="0" insertRows="0" deleteRows="0"/>
  <mergeCells count="3">
    <mergeCell ref="A15:M15"/>
    <mergeCell ref="A1:M1"/>
    <mergeCell ref="A2:M2"/>
  </mergeCells>
  <phoneticPr fontId="1" type="noConversion"/>
  <conditionalFormatting sqref="A5:A14">
    <cfRule type="expression" dxfId="25"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Roman,bold"&amp;11Coal Preparation Plant Attributes_x000D_Form OP-UA64_x000D_Federal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2CB50-DC78-4C5E-908F-81F1E25085D4}">
  <sheetPr codeName="Sheet2"/>
  <dimension ref="A1:B28"/>
  <sheetViews>
    <sheetView showGridLines="0"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526</v>
      </c>
    </row>
    <row r="7" spans="1:2" ht="18" customHeight="1" x14ac:dyDescent="0.2">
      <c r="A7" s="39" t="s">
        <v>102</v>
      </c>
    </row>
    <row r="8" spans="1:2" s="43" customFormat="1" ht="15" customHeight="1" x14ac:dyDescent="0.2">
      <c r="A8" s="41" t="s">
        <v>10</v>
      </c>
      <c r="B8" s="42"/>
    </row>
    <row r="9" spans="1:2" ht="117.95" customHeight="1" x14ac:dyDescent="0.2">
      <c r="A9" s="44" t="s">
        <v>527</v>
      </c>
    </row>
    <row r="10" spans="1:2" ht="15" customHeight="1" x14ac:dyDescent="0.2">
      <c r="A10" s="45" t="s">
        <v>11</v>
      </c>
    </row>
    <row r="11" spans="1:2" ht="210" customHeight="1" x14ac:dyDescent="0.2">
      <c r="A11" s="44" t="s">
        <v>528</v>
      </c>
    </row>
    <row r="12" spans="1:2" ht="15" customHeight="1" x14ac:dyDescent="0.2">
      <c r="A12" s="45" t="s">
        <v>92</v>
      </c>
    </row>
    <row r="13" spans="1:2" ht="57.95" customHeight="1" x14ac:dyDescent="0.2">
      <c r="A13" s="44" t="s">
        <v>529</v>
      </c>
    </row>
    <row r="14" spans="1:2" ht="15" customHeight="1" x14ac:dyDescent="0.2">
      <c r="A14" s="45" t="s">
        <v>34</v>
      </c>
    </row>
    <row r="15" spans="1:2" ht="110.1" customHeight="1" x14ac:dyDescent="0.2">
      <c r="A15" s="44" t="s">
        <v>530</v>
      </c>
    </row>
    <row r="16" spans="1:2" ht="15" customHeight="1" x14ac:dyDescent="0.2">
      <c r="A16" s="46" t="s">
        <v>531</v>
      </c>
    </row>
    <row r="17" spans="1:1" ht="204.95" customHeight="1" x14ac:dyDescent="0.2">
      <c r="A17" s="44" t="s">
        <v>532</v>
      </c>
    </row>
    <row r="18" spans="1:1" s="48" customFormat="1" ht="18" customHeight="1" x14ac:dyDescent="0.2">
      <c r="A18" s="47" t="s">
        <v>533</v>
      </c>
    </row>
    <row r="19" spans="1:1" ht="18" customHeight="1" x14ac:dyDescent="0.2">
      <c r="A19" s="44" t="s">
        <v>534</v>
      </c>
    </row>
    <row r="20" spans="1:1" s="50" customFormat="1" ht="18" customHeight="1" x14ac:dyDescent="0.2">
      <c r="A20" s="49" t="s">
        <v>535</v>
      </c>
    </row>
    <row r="21" spans="1:1" ht="18" customHeight="1" x14ac:dyDescent="0.2">
      <c r="A21" s="51" t="s">
        <v>83</v>
      </c>
    </row>
    <row r="22" spans="1:1" ht="18" customHeight="1" x14ac:dyDescent="0.2">
      <c r="A22" s="52" t="s">
        <v>536</v>
      </c>
    </row>
    <row r="23" spans="1:1" s="50" customFormat="1" ht="18" customHeight="1" x14ac:dyDescent="0.2">
      <c r="A23" s="53" t="s">
        <v>537</v>
      </c>
    </row>
    <row r="24" spans="1:1" ht="18" customHeight="1" x14ac:dyDescent="0.2">
      <c r="A24" s="54" t="s">
        <v>538</v>
      </c>
    </row>
    <row r="25" spans="1:1" s="50" customFormat="1" ht="18" customHeight="1" x14ac:dyDescent="0.2">
      <c r="A25" s="53" t="s">
        <v>539</v>
      </c>
    </row>
    <row r="26" spans="1:1" ht="18" customHeight="1" x14ac:dyDescent="0.2">
      <c r="A26" s="54" t="s">
        <v>540</v>
      </c>
    </row>
    <row r="27" spans="1:1" s="50" customFormat="1" ht="18" customHeight="1" x14ac:dyDescent="0.2">
      <c r="A27" s="49" t="s">
        <v>541</v>
      </c>
    </row>
    <row r="28" spans="1:1" x14ac:dyDescent="0.2"/>
  </sheetData>
  <sheetProtection algorithmName="SHA-512" hashValue="+A31j7sClYUStVq3Rf75LQ6raK5Cr3W1G2nD6cGFQ060vNLDZ/xhIHsROuHmvxI8By3lJJCmT1kFsiartJhw4Q==" saltValue="eNJePf8HOF2jgqPVC9yEdA==" spinCount="100000" sheet="1" objects="1" scenarios="1" formatRows="0" insertRows="0" deleteRows="0"/>
  <hyperlinks>
    <hyperlink ref="A20" r:id="rId1" xr:uid="{94C06F14-E705-4CC0-8A13-B320D6BECC63}"/>
    <hyperlink ref="A8" location="'General Information'!A1" display="General Information" xr:uid="{7AFCBCA4-1CE9-4931-899C-29B9EDF1E8E6}"/>
    <hyperlink ref="A10" location="'Table of Contents'!A1" display="Table of Contents" xr:uid="{32D8BD2D-9898-47C0-9DFF-C6D21B0F90E6}"/>
    <hyperlink ref="A14" location="'OP-REQ2'!A1" display="OP-REQ2" xr:uid="{2A914DB4-5DD8-48B6-A135-ADAA1D6FCF5C}"/>
    <hyperlink ref="A12" location="'OP-SUM Table 1'!A1" display="OP-SUM Table 1" xr:uid="{A0801CEB-1ECA-4449-890F-6DD37DB91491}"/>
    <hyperlink ref="A16" location="'Page 1'!A1" display="Pages begin with Page 1:" xr:uid="{3A12A328-9223-46F0-8B40-B9862B05E0A5}"/>
    <hyperlink ref="A18" r:id="rId2" xr:uid="{E8235B7C-E512-49FB-9B4B-DC52067E4EFE}"/>
    <hyperlink ref="A27" r:id="rId3" xr:uid="{23FC8558-FDD9-428C-BB1F-2CC67CFB98E2}"/>
    <hyperlink ref="A25" r:id="rId4" xr:uid="{7973081E-3EF0-4BAC-A36C-AA14B5B137D5}"/>
    <hyperlink ref="A23" r:id="rId5" xr:uid="{1ECB1D47-F74E-4F51-B66A-070071DAD429}"/>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518</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543</v>
      </c>
    </row>
    <row r="20" spans="1:2" ht="18" customHeight="1" x14ac:dyDescent="0.2">
      <c r="A20" s="2" t="s">
        <v>79</v>
      </c>
      <c r="B20" s="13" t="s">
        <v>524</v>
      </c>
    </row>
    <row r="21" spans="1:2" ht="18" customHeight="1" x14ac:dyDescent="0.2">
      <c r="A21" s="2" t="s">
        <v>90</v>
      </c>
      <c r="B21" s="13" t="s">
        <v>525</v>
      </c>
    </row>
    <row r="22" spans="1:2" ht="18" customHeight="1" x14ac:dyDescent="0.2">
      <c r="A22" s="2" t="s">
        <v>91</v>
      </c>
      <c r="B22" s="13" t="s">
        <v>544</v>
      </c>
    </row>
    <row r="23" spans="1:2" ht="35.1" customHeight="1" x14ac:dyDescent="0.2">
      <c r="A23" s="2"/>
      <c r="B23" s="13" t="s">
        <v>81</v>
      </c>
    </row>
    <row r="24" spans="1:2" ht="15" customHeight="1" x14ac:dyDescent="0.2"/>
  </sheetData>
  <sheetProtection algorithmName="SHA-512" hashValue="ZqLD2GzO/k4j1PGP9ExC7DUw1QLBQJIryeMfvHsdtrw/PNu1sSdEqDswx+uB7vm2bQ2sL9v56W4NMi+jW1ZWEg==" saltValue="YUSOcvcLejqxr2yqtOnujg==" spinCount="100000" sheet="1" objects="1" scenarios="1" formatRows="0" insertRows="0" deleteRows="0"/>
  <mergeCells count="6">
    <mergeCell ref="A1:B1"/>
    <mergeCell ref="A2:B2"/>
    <mergeCell ref="A3:B3"/>
    <mergeCell ref="A6:B6"/>
    <mergeCell ref="A4:B4"/>
    <mergeCell ref="A5:B5"/>
  </mergeCells>
  <conditionalFormatting sqref="B13">
    <cfRule type="expression" dxfId="24" priority="1">
      <formula>LEN($B$13)&gt;70</formula>
    </cfRule>
  </conditionalFormatting>
  <conditionalFormatting sqref="B14">
    <cfRule type="expression" dxfId="23" priority="2">
      <formula>AND($B$14&lt;&gt;"",COUNTIF(rg1_Pmt_Type,$B$14)=0)</formula>
    </cfRule>
  </conditionalFormatting>
  <conditionalFormatting sqref="B15">
    <cfRule type="expression" dxfId="22" priority="3">
      <formula>AND($B$15&lt;&gt;"",COUNTIF(rg1_Proj_Type,$B$15)=0)</formula>
    </cfRule>
  </conditionalFormatting>
  <conditionalFormatting sqref="B16">
    <cfRule type="expression" dxfId="21"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30" customHeight="1" x14ac:dyDescent="0.2">
      <c r="A6" s="10" t="s">
        <v>41</v>
      </c>
      <c r="B6" s="10" t="s">
        <v>522</v>
      </c>
      <c r="C6" s="8" t="s">
        <v>516</v>
      </c>
      <c r="D6" s="11" t="str">
        <f ca="1">IF(COUNTA(INDIRECT("'" &amp; TOC[[#This Row],[Page]] &amp; "'!$A$4:$C$8"))&gt;3,"Yes","")</f>
        <v/>
      </c>
    </row>
    <row r="7" spans="1:4" ht="30" customHeight="1" x14ac:dyDescent="0.2">
      <c r="A7" s="10" t="s">
        <v>511</v>
      </c>
      <c r="B7" s="10" t="s">
        <v>522</v>
      </c>
      <c r="C7" s="8" t="s">
        <v>517</v>
      </c>
      <c r="D7" s="11" t="str">
        <f ca="1">IF(COUNTA(INDIRECT("'" &amp; TOC[[#This Row],[Page]] &amp; "'!$A$4:$C$8"))&gt;3,"Yes","")</f>
        <v/>
      </c>
    </row>
    <row r="8" spans="1:4" x14ac:dyDescent="0.2"/>
  </sheetData>
  <sheetProtection algorithmName="SHA-512" hashValue="8YcIVaSiXhqQyIECtz8aEdv+BJyrSz7ee/okDmMLDFPvy71xv87ONCAZMgt2WRtCmEhJa2o0OsMy7Thchnh51A==" saltValue="nzLcabq5nPNvh5NPB4+DM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DA93007C-6ABD-4836-AB2E-8D0BBFEB2154}"/>
    <hyperlink ref="C7" location="'Page 2'!A1" display="Page 2" xr:uid="{124FDA92-B28D-42BB-9162-21005ADFDA89}"/>
  </hyperlinks>
  <pageMargins left="0.5" right="0.5" top="1.5" bottom="0.5" header="0.5" footer="0.5"/>
  <pageSetup orientation="portrait" r:id="rId1"/>
  <headerFooter>
    <oddHeader>&amp;C&amp;"Times New Roman,bold"&amp;11Coal Preparation Plant Attributes_x000D_Form OP-UA64_x000D_Federal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OS16gAkVea9sfJJqjymCjZoHPUST/cLnZNkyN4e1SYJIzrcfdoHXWL0S/oc7jNLjGyvq7yQK4Hxm9L6hlL3qIw==" saltValue="pIKDve4yoDQNe7Rm3drn+g==" spinCount="100000" sheet="1" objects="1" scenarios="1" formatRows="0" insertRows="0" deleteRows="0"/>
  <mergeCells count="3">
    <mergeCell ref="A20:K20"/>
    <mergeCell ref="A1:K1"/>
    <mergeCell ref="A2:K2"/>
  </mergeCells>
  <phoneticPr fontId="1" type="noConversion"/>
  <conditionalFormatting sqref="B5:B19">
    <cfRule type="expression" dxfId="19" priority="2">
      <formula>AND($B5&lt;&gt;"",ISNUMBER($B5)=FALSE)</formula>
    </cfRule>
  </conditionalFormatting>
  <conditionalFormatting sqref="C5:D19">
    <cfRule type="expression" dxfId="18" priority="3">
      <formula>LEN(C5)&gt;14</formula>
    </cfRule>
  </conditionalFormatting>
  <conditionalFormatting sqref="E5:E19">
    <cfRule type="expression" dxfId="17" priority="4">
      <formula>LEN($E5)&gt;50</formula>
    </cfRule>
  </conditionalFormatting>
  <conditionalFormatting sqref="I5:I19">
    <cfRule type="expression" dxfId="16" priority="5">
      <formula>LEN($I5)&gt;25</formula>
    </cfRule>
  </conditionalFormatting>
  <conditionalFormatting sqref="J5:J19">
    <cfRule type="expression" dxfId="15" priority="6">
      <formula>LEN($J5)&gt;8</formula>
    </cfRule>
  </conditionalFormatting>
  <conditionalFormatting sqref="K5:K19">
    <cfRule type="expression" dxfId="14"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Roman,bold"&amp;11Coal Preparation Plant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RzEYGre+BwKeF0sCSyHjbXkWJQ6OIP3V6UcmO2ngytlrmMr+EBgiyI9gTsIX+3ohhVK4qxud+rRVi/PP4ui5xw==" saltValue="MgmeKubJ3AE8UurVgcvKig==" spinCount="100000" sheet="1" objects="1" scenarios="1" formatRows="0" insertRows="0" deleteRows="0"/>
  <mergeCells count="2">
    <mergeCell ref="A1:F1"/>
    <mergeCell ref="A20:F20"/>
  </mergeCells>
  <phoneticPr fontId="1" type="noConversion"/>
  <conditionalFormatting sqref="B5:B19">
    <cfRule type="expression" dxfId="12" priority="2">
      <formula>AND($B5&lt;&gt;"",ISNUMBER($B5)=FALSE)</formula>
    </cfRule>
  </conditionalFormatting>
  <conditionalFormatting sqref="C5:C19">
    <cfRule type="expression" dxfId="11" priority="4">
      <formula>AND($C5&lt;&gt;"",COUNTIF(OFFSET(UnitListStart,1,0,UnitListCount,1),$C5)=0)</formula>
    </cfRule>
  </conditionalFormatting>
  <conditionalFormatting sqref="D5:D19">
    <cfRule type="expression" dxfId="10" priority="5">
      <formula>LEN($D5)&gt;50</formula>
    </cfRule>
  </conditionalFormatting>
  <conditionalFormatting sqref="E5:E19">
    <cfRule type="expression" dxfId="8" priority="8">
      <formula>LEN($E5)&gt;36</formula>
    </cfRule>
  </conditionalFormatting>
  <conditionalFormatting sqref="F5:F19">
    <cfRule type="expression" dxfId="7"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Roman,bold"&amp;11Coal Preparation Plant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0744-3D12-43ED-9100-E0F9484E33CF}">
  <sheetPr codeName="Sheet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7" t="s">
        <v>520</v>
      </c>
      <c r="B1" s="57"/>
      <c r="C1" s="57"/>
      <c r="D1" s="57"/>
      <c r="E1" s="57"/>
      <c r="F1" s="57"/>
      <c r="G1" s="57"/>
      <c r="H1" s="57"/>
      <c r="I1" s="57"/>
    </row>
    <row r="2" spans="1:10" ht="14.25" customHeight="1" x14ac:dyDescent="0.2">
      <c r="A2" s="57" t="s">
        <v>521</v>
      </c>
      <c r="B2" s="57"/>
      <c r="C2" s="57"/>
      <c r="D2" s="57"/>
      <c r="E2" s="57"/>
      <c r="F2" s="57"/>
      <c r="G2" s="57"/>
      <c r="H2" s="57"/>
      <c r="I2" s="57"/>
    </row>
    <row r="4" spans="1:10" ht="53.1" customHeight="1" x14ac:dyDescent="0.2">
      <c r="A4" s="9" t="s">
        <v>12</v>
      </c>
      <c r="B4" s="9" t="s">
        <v>477</v>
      </c>
      <c r="C4" s="9" t="s">
        <v>480</v>
      </c>
      <c r="D4" s="9" t="s">
        <v>485</v>
      </c>
      <c r="E4" s="9" t="s">
        <v>519</v>
      </c>
      <c r="F4" s="9" t="s">
        <v>499</v>
      </c>
      <c r="G4" s="9" t="s">
        <v>505</v>
      </c>
      <c r="H4" s="9" t="s">
        <v>506</v>
      </c>
      <c r="I4" s="9" t="s">
        <v>510</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44</v>
      </c>
      <c r="B15" s="56"/>
      <c r="C15" s="56"/>
      <c r="D15" s="56"/>
      <c r="E15" s="56"/>
      <c r="F15" s="56"/>
      <c r="G15" s="56"/>
      <c r="H15" s="56"/>
      <c r="I15" s="56"/>
    </row>
  </sheetData>
  <sheetProtection algorithmName="SHA-512" hashValue="GhDTRSrA6CHTY2dWeLbwG8a6lFB4TF+WhHpsoUMkuh722v+FC+2Nrrc66F8P1SmK7Cz6cLJjaAwtE97kg9/IJg==" saltValue="iXT4iQPOKxkIA1KUrpisxQ==" spinCount="100000" sheet="1" objects="1" scenarios="1" formatRows="0" insertRows="0" deleteRows="0"/>
  <mergeCells count="3">
    <mergeCell ref="A15:I15"/>
    <mergeCell ref="A1:I1"/>
    <mergeCell ref="A2:I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G5:G14">
    <cfRule type="expression" dxfId="3" priority="4">
      <formula>LEN(G5)&gt;14</formula>
    </cfRule>
  </conditionalFormatting>
  <dataValidations count="3">
    <dataValidation type="list" allowBlank="1" showErrorMessage="1" error="The selection is not valid" prompt="Select from the dropdown list" sqref="A5:A14" xr:uid="{BA506882-31E7-46DE-BEF8-9143B131C34A}">
      <formula1>OFFSET(UnitListStart,1,0,UnitListCount,1)</formula1>
    </dataValidation>
    <dataValidation type="textLength" operator="lessThanOrEqual" allowBlank="1" showErrorMessage="1" error="The response must be 15 characters or less" prompt="Enter the SOP Index No." sqref="B5:B14" xr:uid="{6D3B1469-5959-48B4-99C8-716C560C2143}">
      <formula1>15</formula1>
    </dataValidation>
    <dataValidation type="textLength" operator="lessThanOrEqual" allowBlank="1" showErrorMessage="1" error="The response must be 14 characters or less" prompt="Enter the Control Device ID No." sqref="G5:G14" xr:uid="{3351457C-47B2-4D91-A4A4-6A78C406D16A}">
      <formula1>14</formula1>
    </dataValidation>
  </dataValidations>
  <hyperlinks>
    <hyperlink ref="A15" location="'Table of Contents'!A1" display="Go to the Table of Contents" xr:uid="{B4CB1F51-6D0C-4522-811E-6F64A4544229}"/>
  </hyperlinks>
  <pageMargins left="0.5" right="0.5" top="1.35" bottom="0.5" header="0.5" footer="0.5"/>
  <pageSetup orientation="landscape" r:id="rId1"/>
  <headerFooter>
    <oddHeader>&amp;C&amp;"Times New Roman,bold"&amp;11Coal Preparation Plant Attributes_x000D_Form OP-UA64_x000D_Federal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FE8043B6-D862-4B3D-8A23-DE6836EEC89F}">
            <xm:f>AND(C5&lt;&gt;"",COUNTIF(OFFSET(Picklist_UAcodes!C$10,1,0,Picklist_UAcodes!C$4,1),C5)=0)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E4C3B42-0E0F-4A09-B1DD-D26C0F179320}">
          <x14:formula1>
            <xm:f>OFFSET(Picklist_UAcodes!C$10,1,0,Picklist_UAcodes!C$4,1)</xm:f>
          </x14:formula1>
          <xm:sqref>H5:I14 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DFA5-8C82-4295-80B9-0D7C84357180}">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7" t="s">
        <v>523</v>
      </c>
      <c r="B1" s="57"/>
      <c r="C1" s="57"/>
      <c r="D1" s="57"/>
      <c r="E1" s="57"/>
      <c r="F1" s="57"/>
    </row>
    <row r="2" spans="1:7" ht="14.25" customHeight="1" x14ac:dyDescent="0.2">
      <c r="A2" s="57" t="s">
        <v>521</v>
      </c>
      <c r="B2" s="57"/>
      <c r="C2" s="57"/>
      <c r="D2" s="57"/>
      <c r="E2" s="57"/>
      <c r="F2" s="57"/>
    </row>
    <row r="4" spans="1:7" ht="51" customHeight="1" x14ac:dyDescent="0.2">
      <c r="A4" s="9" t="s">
        <v>12</v>
      </c>
      <c r="B4" s="9" t="s">
        <v>477</v>
      </c>
      <c r="C4" s="9" t="s">
        <v>512</v>
      </c>
      <c r="D4" s="9" t="s">
        <v>513</v>
      </c>
      <c r="E4" s="9" t="s">
        <v>514</v>
      </c>
      <c r="F4" s="9" t="s">
        <v>515</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44</v>
      </c>
      <c r="B15" s="56"/>
      <c r="C15" s="56"/>
      <c r="D15" s="56"/>
      <c r="E15" s="56"/>
      <c r="F15" s="56"/>
    </row>
  </sheetData>
  <sheetProtection algorithmName="SHA-512" hashValue="850095scSg9F73n7mlaaGRvL+kbM9I09X+yw8VjjAbAA365rXcaoSDwFuVAQ5V7w7TWo6vDzOXpJmfmMzziRZA==" saltValue="qce1nGW+tdPla1xa6pKCPw=="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C674F640-D228-4090-BFB9-17C3BAC98DBB}">
      <formula1>OFFSET(UnitListStart,1,0,UnitListCount,1)</formula1>
    </dataValidation>
    <dataValidation type="textLength" operator="lessThanOrEqual" allowBlank="1" showErrorMessage="1" error="The response must be 15 characters or less" prompt="Enter the SOP Index No." sqref="B5:B14" xr:uid="{912631B8-B227-4EB9-BBF0-674C1FE02E19}">
      <formula1>15</formula1>
    </dataValidation>
  </dataValidations>
  <hyperlinks>
    <hyperlink ref="A15" location="'Table of Contents'!A1" display="Go to the Table of Contents" xr:uid="{C154298A-F2B8-4BB9-A79D-25D8B09F5381}"/>
  </hyperlinks>
  <pageMargins left="0.5" right="0.5" top="1.35" bottom="0.5" header="0.5" footer="0.5"/>
  <pageSetup orientation="landscape" r:id="rId1"/>
  <headerFooter>
    <oddHeader>&amp;C&amp;"Times New Roman,bold"&amp;11Coal Preparation Plant Attributes_x000D_Form OP-UA64_x000D_Federal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75F26E3C-6C9B-4ADF-8C88-53E861821161}">
            <xm:f>AND(C5&lt;&gt;"",COUNTIF(OFFSET(Picklist_UAcodes!K$10,1,0,Picklist_UAcodes!K$4,1),C5)=0)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02F35EB-53B0-4C56-A231-D751CBB4B1DE}">
          <x14:formula1>
            <xm:f>OFFSET(Picklist_UAcodes!K$10,1,0,Picklist_UAcodes!K$4,1)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20803 - OP-UA64 - Coal Preparation Plant Attributes</dc:title>
  <dc:creator>TCEQ</dc:creator>
  <cp:keywords>"UA64, coal, preparation, thermal, dryers, breakers, crushers, scrubber, "</cp:keywords>
  <cp:lastModifiedBy>Scott McKee</cp:lastModifiedBy>
  <cp:lastPrinted>2024-05-08T14:58:09Z</cp:lastPrinted>
  <dcterms:created xsi:type="dcterms:W3CDTF">2021-12-07T15:36:18Z</dcterms:created>
  <dcterms:modified xsi:type="dcterms:W3CDTF">2025-06-28T21:03:33Z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UA64</vt:lpwstr>
  </property>
  <property fmtid="{D5CDD505-2E9C-101B-9397-08002B2CF9AE}" pid="3" name="Version Date">
    <vt:lpwstr>7/1/2025</vt:lpwstr>
  </property>
  <property fmtid="{D5CDD505-2E9C-101B-9397-08002B2CF9AE}" pid="4" name="Version Number">
    <vt:lpwstr>1.0</vt:lpwstr>
  </property>
</Properties>
</file>