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53C2B0C5-E0B4-4008-9A4C-C01F55DB788B}" xr6:coauthVersionLast="47" xr6:coauthVersionMax="47" xr10:uidLastSave="{00000000-0000-0000-0000-000000000000}"/>
  <workbookProtection workbookAlgorithmName="SHA-512" workbookHashValue="MA6wylVUYZQONEcyE+VoKCCflh7MZvtABf/u+KGpPYj+0CfAGTw7pGtAGCin3ORpGA5HY3mAUTiVIL+VsMLxZg==" workbookSaltValue="wyc4k79QiTRP8LXemhhCXA==" workbookSpinCount="100000" lockStructure="1"/>
  <bookViews>
    <workbookView xWindow="-36105" yWindow="189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6"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<sst xmlns="http://schemas.openxmlformats.org/spreadsheetml/2006/main" count="653" uniqueCount="538">
  <si>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</si>
  <si>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</si>
  <si>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</si>
  <si>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</si>
  <si>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</si>
  <si>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</si>
  <si>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</si>
  <si>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</si>
  <si>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</si>
  <si>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</si>
  <si>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</si>
  <si>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</si>
  <si>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</si>
  <si>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</si>
  <si>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</si>
  <si>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</si>
  <si>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</si>
  <si>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</si>
  <si>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</si>
  <si>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</si>
  <si>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</si>
  <si>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</si>
  <si>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</si>
  <si>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</si>
  <si>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</si>
  <si>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</si>
  <si>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</si>
  <si>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</si>
  <si>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</si>
  <si>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</si>
  <si>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</si>
  <si>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</si>
  <si>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</si>
  <si>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</si>
  <si>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</si>
  <si>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</si>
  <si>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</si>
  <si>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</si>
  <si>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</si>
  <si>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</si>
  <si>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</si>
  <si>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</si>
  <si>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</si>
  <si>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</si>
  <si>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</si>
  <si>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</si>
  <si>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</si>
  <si>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</si>
  <si>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</si>
  <si>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</si>
  <si>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</si>
  <si>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</si>
  <si>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</si>
  <si>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</si>
  <si>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</si>
  <si>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</si>
  <si>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</si>
  <si>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</si>
  <si>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</si>
  <si>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</si>
  <si>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</si>
  <si>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</si>
  <si>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</si>
  <si>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</si>
  <si>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</si>
  <si>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</si>
  <si>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</si>
  <si>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</si>
  <si>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</si>
  <si>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</si>
  <si>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</si>
  <si>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</si>
  <si>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</si>
  <si>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</si>
  <si>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</si>
  <si>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</si>
  <si>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</si>
  <si>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</si>
  <si>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</si>
  <si>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</si>
  <si>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</si>
  <si>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</si>
  <si>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</si>
  <si>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</si>
  <si>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</si>
  <si>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</si>
  <si>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</si>
  <si>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</si>
  <si>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</si>
  <si>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</si>
  <si>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</si>
  <si>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</si>
  <si>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</si>
  <si>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</si>
  <si>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</si>
  <si>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</si>
  <si>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</si>
  <si>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</si>
  <si>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</si>
  <si>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</si>
  <si>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</si>
  <si>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</si>
  <si>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</si>
  <si>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</si>
  <si>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</si>
  <si>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</si>
  <si>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</si>
  <si>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</si>
  <si>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</si>
  <si>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</si>
  <si>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</si>
  <si>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</si>
  <si>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</si>
  <si>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</si>
  <si>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</si>
  <si>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</si>
  <si>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</si>
  <si>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</si>
  <si>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</si>
  <si>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</si>
  <si>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</si>
  <si>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</si>
  <si>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</si>
  <si>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</si>
  <si>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</si>
  <si>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</si>
  <si>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</si>
  <si>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</si>
  <si>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</si>
  <si>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</si>
  <si>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</si>
  <si>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</si>
  <si>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</si>
  <si>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</si>
  <si>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</si>
  <si>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</si>
  <si>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</si>
  <si>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</si>
  <si>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</si>
  <si>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</si>
  <si>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</si>
  <si>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</si>
  <si>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</si>
  <si>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</si>
  <si>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</si>
  <si>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</si>
  <si>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</si>
  <si>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</si>
  <si>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</si>
  <si>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</si>
  <si>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</si>
  <si>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</si>
  <si>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</si>
  <si>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</si>
  <si>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</si>
  <si>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</si>
  <si>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</si>
  <si>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</si>
  <si>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</si>
  <si>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</si>
  <si>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</si>
  <si>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</si>
  <si>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</si>
  <si>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</si>
  <si>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</si>
  <si>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</si>
  <si>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</si>
  <si>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</si>
  <si>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</si>
  <si>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</si>
  <si>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</si>
  <si>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</si>
  <si>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</si>
  <si>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</si>
  <si>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</si>
  <si>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</si>
  <si>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</si>
  <si>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</si>
  <si>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</si>
  <si>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</si>
  <si>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</si>
  <si>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</si>
  <si>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</si>
  <si>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</si>
  <si>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</si>
  <si>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</si>
  <si>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</si>
  <si>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</si>
  <si>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</si>
  <si>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</si>
  <si>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</si>
  <si>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</si>
  <si>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</si>
  <si>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</si>
  <si>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</si>
  <si>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</si>
  <si>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</si>
  <si>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</si>
  <si>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</si>
  <si>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</si>
  <si>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</si>
  <si>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</si>
  <si>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</si>
  <si>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</si>
  <si>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</si>
  <si>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</si>
  <si>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</si>
  <si>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</si>
  <si>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</si>
  <si>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</si>
  <si>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</si>
  <si>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</si>
  <si>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</si>
  <si>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</si>
  <si>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</si>
  <si>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</si>
  <si>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</si>
  <si>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</si>
  <si>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</si>
  <si>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</si>
  <si>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</si>
  <si>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</si>
  <si>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</si>
  <si>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</si>
  <si>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</si>
  <si>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</si>
  <si>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</si>
  <si>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</si>
  <si>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</si>
  <si>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</si>
  <si>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</si>
  <si>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</si>
  <si>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</si>
  <si>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</si>
  <si>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</si>
  <si>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</si>
  <si>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</si>
  <si>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</si>
  <si>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</si>
  <si>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</si>
  <si>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</si>
  <si>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</si>
  <si>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</si>
  <si>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</si>
  <si>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</si>
  <si>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</si>
  <si>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</si>
  <si>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</si>
  <si>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</si>
  <si>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</si>
  <si>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</si>
  <si>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</si>
  <si>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</si>
  <si>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</si>
  <si>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</si>
  <si>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</si>
  <si>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</si>
  <si>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</si>
  <si>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</si>
  <si>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</si>
  <si>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</si>
  <si>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</si>
  <si>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</si>
  <si>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</si>
  <si>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</si>
  <si>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</si>
  <si>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</si>
  <si>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</si>
  <si>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</si>
  <si>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</si>
  <si>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</si>
  <si>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</si>
  <si>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</si>
  <si>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</si>
  <si>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</si>
  <si>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</si>
  <si>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</si>
  <si>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</si>
  <si>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</si>
  <si>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</si>
  <si>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</si>
  <si>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</si>
  <si>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</si>
  <si>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</si>
  <si>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</si>
  <si>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</si>
  <si>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</si>
  <si>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</si>
  <si>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</si>
  <si>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</si>
  <si>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</si>
  <si>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</si>
  <si>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</si>
  <si>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</si>
  <si>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</si>
  <si>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</si>
  <si>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</si>
  <si>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</si>
  <si>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</si>
  <si>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</si>
  <si>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</si>
  <si>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</si>
  <si>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</si>
  <si>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</si>
  <si>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</si>
  <si>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</si>
  <si>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</si>
  <si>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</si>
  <si>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</si>
  <si>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</si>
  <si>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</si>
  <si>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</si>
  <si>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</si>
  <si>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</si>
  <si>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</si>
  <si>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</si>
  <si>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</si>
  <si>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</si>
  <si>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</si>
  <si>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</si>
  <si>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</si>
  <si>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</si>
  <si>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</si>
  <si>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</si>
  <si>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</si>
  <si>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</si>
  <si>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</si>
  <si>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</si>
  <si>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</si>
  <si>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</si>
  <si>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</si>
  <si>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</si>
  <si>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</si>
  <si>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</si>
  <si>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</si>
  <si>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</si>
  <si>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</si>
  <si>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</si>
  <si>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</si>
  <si>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</si>
  <si>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</si>
  <si>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</si>
  <si>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</si>
  <si>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</si>
  <si>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</si>
  <si>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</si>
  <si>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</si>
  <si>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</si>
  <si>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</si>
  <si>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</si>
  <si>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</si>
  <si>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</si>
  <si>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</si>
  <si>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</si>
  <si>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</si>
  <si>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</si>
  <si>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</si>
  <si>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</si>
  <si>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</si>
  <si>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</si>
  <si>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</si>
  <si>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</si>
  <si>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</si>
  <si>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</si>
  <si>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</si>
  <si>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</si>
  <si>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</si>
  <si>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</si>
  <si>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</si>
  <si>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</si>
  <si>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</si>
  <si>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</si>
  <si>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</si>
  <si>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</si>
  <si>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</si>
  <si>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</si>
  <si>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</si>
  <si>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</si>
  <si>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</si>
  <si>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</si>
  <si>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</si>
  <si>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</si>
  <si>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</si>
  <si>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</si>
  <si>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</si>
  <si>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</si>
  <si>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</si>
  <si>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</si>
  <si>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</si>
  <si>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</si>
  <si>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</si>
  <si>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</si>
  <si>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</si>
  <si>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</si>
  <si>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</si>
  <si>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</si>
  <si>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</si>
  <si>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</si>
  <si>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</si>
  <si>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</si>
  <si>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</si>
  <si>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</si>
  <si>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</si>
  <si>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</si>
  <si>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</si>
  <si>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</si>
  <si>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</si>
  <si>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</si>
  <si>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</si>
  <si>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</si>
  <si>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</si>
  <si>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</si>
  <si>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</si>
  <si>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</si>
  <si>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</si>
  <si>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</si>
  <si>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</si>
  <si>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</si>
  <si>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</si>
  <si>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</si>
  <si>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</si>
  <si>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</si>
  <si>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</si>
  <si>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</si>
  <si>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</si>
  <si>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</si>
  <si>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</si>
  <si>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</si>
  <si>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</si>
  <si>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</si>
  <si>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</si>
  <si>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</si>
  <si>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</si>
  <si>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</si>
  <si>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</si>
  <si>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</si>
  <si>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</si>
  <si>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</si>
  <si>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</si>
  <si>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</si>
  <si>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</si>
  <si>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</si>
  <si>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</si>
  <si>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</si>
  <si>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</si>
  <si>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</si>
  <si>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</si>
  <si>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</si>
  <si>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</si>
  <si>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</si>
  <si>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</si>
  <si>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</si>
  <si>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</si>
  <si>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</si>
  <si>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</si>
  <si>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</si>
  <si>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</si>
  <si>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</si>
  <si>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</si>
  <si>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</si>
  <si>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</si>
  <si>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</si>
  <si>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</si>
  <si>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</si>
  <si>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</si>
  <si>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</si>
  <si>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</si>
  <si>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</si>
  <si>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</si>
  <si>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</si>
  <si>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</si>
  <si>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</si>
  <si>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</si>
  <si>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</si>
  <si>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</si>
  <si>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</si>
  <si>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OP-UA65</t>
  </si>
  <si>
    <t>Gas Well Affected Facilities Attributes</t>
  </si>
  <si>
    <t>----</t>
  </si>
  <si>
    <t>Construction/Modification Date</t>
  </si>
  <si>
    <t>11-</t>
  </si>
  <si>
    <t>11-15</t>
  </si>
  <si>
    <t>15+</t>
  </si>
  <si>
    <t>Subcategory of Gas Well</t>
  </si>
  <si>
    <t>15-</t>
  </si>
  <si>
    <t>OTH</t>
  </si>
  <si>
    <t>REFRAC</t>
  </si>
  <si>
    <t>Complying With §60.5375(a)(1) and (a)(2)</t>
  </si>
  <si>
    <t>5375</t>
  </si>
  <si>
    <t>NONE</t>
  </si>
  <si>
    <t>Table 2</t>
  </si>
  <si>
    <t>Facility Type</t>
  </si>
  <si>
    <t>DELIN</t>
  </si>
  <si>
    <t>LOWGOR</t>
  </si>
  <si>
    <t>LOWPRESS</t>
  </si>
  <si>
    <t>OTHER</t>
  </si>
  <si>
    <t>WILD</t>
  </si>
  <si>
    <t>AMEL</t>
  </si>
  <si>
    <t>NO</t>
  </si>
  <si>
    <t>YES</t>
  </si>
  <si>
    <t>AMED ID No.</t>
  </si>
  <si>
    <t>Completion Combustion Device</t>
  </si>
  <si>
    <t>60.5375a(f)(3) Option</t>
  </si>
  <si>
    <t>COMB</t>
  </si>
  <si>
    <t>VESSEL/SEP</t>
  </si>
  <si>
    <t>Page 1</t>
  </si>
  <si>
    <t>Page 2</t>
  </si>
  <si>
    <t>Form OP-UA65</t>
  </si>
  <si>
    <t>GOP Index No.</t>
  </si>
  <si>
    <t>Table 1: Title 40 Code of Federal Regulations Part 60 (40 CFR Part 60)</t>
  </si>
  <si>
    <t>Subpart OOOO: Standards of Performance for Crude Oil and Natural Gas Facilities for which Construction, Modification, or Reconstruction Commenced After August 23, 2011, and on or before September 18, 2015</t>
  </si>
  <si>
    <t>40 CFR Part 60, Subpart OOOO: Standards of Performance for Crude Oil and Natural Gas Facilities for which Construction, Modification, or Reconstruction Commenced After August 23, 2011, and on or before September 18, 2015</t>
  </si>
  <si>
    <t>Table 2: Title 40 Code of Federal Regulations Part 60 (40 CFR Part 60)</t>
  </si>
  <si>
    <t>Subpart OOOOa: Standards of Performance for Crude Oil and Natural Gas Facilities for which Construction, Modification or Reconstruction Commenced After September 18, 2015</t>
  </si>
  <si>
    <t>40 CFR Part 60, Subpart OOOOa: Standards of Performance for Crude Oil and Natural Gas Facilities for which Construction, Modification or Reconstruction Commenced After September 18, 2015</t>
  </si>
  <si>
    <t>20887</t>
  </si>
  <si>
    <t>99v1.0</t>
  </si>
  <si>
    <t>Complying With 
§60.5375(a)(1) and (a)(2)</t>
  </si>
  <si>
    <t>Construction/
Modification Date</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</si>
  <si>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</si>
  <si>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</si>
  <si>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</si>
  <si>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</si>
  <si>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</si>
  <si>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</si>
  <si>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</si>
  <si>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</si>
  <si>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</si>
  <si>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</si>
  <si>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</si>
  <si>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</si>
  <si>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</si>
  <si>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</si>
  <si>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</si>
  <si>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</si>
  <si>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</si>
  <si>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07/2022</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</si>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</sst>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8EDFF636-0928-4353-8008-38BAB6280DDE}"/>
    <cellStyle name="Heading 2" xfId="15" builtinId="17" customBuiltin="1"/>
    <cellStyle name="Heading 3" xfId="17" builtinId="18" customBuiltin="1"/>
    <cellStyle name="Hyperlink" xfId="5" builtinId="8" customBuiltin="1"/>
    <cellStyle name="Hyperlink 2" xfId="20" xr:uid="{19480681-F212-4B19-A13B-1354F3DF3B75}"/>
    <cellStyle name="Hyperlink 3" xfId="21" xr:uid="{11BBC945-FEFF-4020-B9E1-C6C4339B6724}"/>
    <cellStyle name="Named_Range" xfId="16" xr:uid="{EFC2D746-0F1F-4443-A9B2-B1C0677D23BB}"/>
    <cellStyle name="Normal" xfId="0" builtinId="0" customBuiltin="1"/>
    <cellStyle name="Normal 2" xfId="19" xr:uid="{75638CD7-0DE0-4C14-9AEF-870BCEDD38FA}"/>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0">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9"/>
      <tableStyleElement type="headerRow" dxfId="38"/>
      <tableStyleElement type="secondRowStripe" dxfId="37"/>
    </tableStyle>
    <tableStyle name="Table Style 1B" pivot="0" count="2" xr9:uid="{E2481E9C-331A-4AB9-B0F7-8E8089F263D8}">
      <tableStyleElement type="wholeTable" dxfId="36"/>
      <tableStyleElement type="headerRow" dxfId="35"/>
    </tableStyle>
    <tableStyle name="Table Style 2" pivot="0" count="3" xr9:uid="{00000000-0011-0000-FFFF-FFFF01000000}">
      <tableStyleElement type="wholeTable" dxfId="34"/>
      <tableStyleElement type="headerRow" dxfId="33"/>
      <tableStyleElement type="firstColumn" dxfId="32"/>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1"/>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0"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9"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8" dataCellStyle="Form_General">
      <calculatedColumnFormula>IF(COUNTIFS($L$4:OP_SUM[[#This Row],["Unit1"]],"?*",$L$4:OP_SUM[[#This Row],["Unit1"]],OP_SUM[[#This Row],["Unit1"]])=1,ROW(OP_SUM[[#This Row],["Unit1"]]),"")</calculatedColumnFormula>
    </tableColumn>
    <tableColumn id="15" xr3:uid="{00000000-0010-0000-0400-00000F000000}" name="&quot;Unit3&quot;" dataDxfId="27" dataCellStyle="Form_General">
      <calculatedColumnFormula>IFERROR(_xlfn.RANK.EQ(OP_SUM[[#This Row],["Unit2"]],OP_SUM["Unit2"],1),"")</calculatedColumnFormula>
    </tableColumn>
    <tableColumn id="12" xr3:uid="{00000000-0010-0000-0400-00000C000000}" name="&quot;Unit-Group&quot;" dataDxfId="26"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B6AF81-0002-4FCE-B15B-A48BE43F4532}" name="Table 1" displayName="Table_1" ref="A4:E14" totalsRowShown="0" headerRowCellStyle="Form_Header_1" dataCellStyle="Form_Text">
  <tableColumns count="5">
    <tableColumn id="1" xr3:uid="{0A79F05D-19DD-4A78-B54B-209B00AFACBE}" name="Unit ID No." dataCellStyle="Form_Text"/>
    <tableColumn id="2" xr3:uid="{932AB634-B616-46B4-910B-277D9E56D2FF}" name="GOP Index No." dataCellStyle="Form_Text"/>
    <tableColumn id="3" xr3:uid="{ADDC4244-9B00-418F-B01C-A044631C4F25}" name="Construction/Modification Date" dataCellStyle="Form_Text"/>
    <tableColumn id="4" xr3:uid="{DFE4B042-8E27-4E8B-98B1-0C0D68B4630A}" name="Subcategory of Gas Well" dataCellStyle="Form_Text"/>
    <tableColumn id="5" xr3:uid="{E8CA22BF-ECBC-4B9E-A790-7C75173D1239}" name="Complying With _x000a_§60.5375(a)(1) and (a)(2)"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2204B9-71B4-439F-8332-29093A023633}" name="Table 2" displayName="Table_2" ref="A4:H14" totalsRowShown="0" headerRowCellStyle="Form_Header_1" dataCellStyle="Form_Text">
  <tableColumns count="8">
    <tableColumn id="1" xr3:uid="{E9449C01-99E9-4F49-8E55-B24740C63E9C}" name="Unit ID No." dataCellStyle="Form_Text"/>
    <tableColumn id="2" xr3:uid="{99A0A702-0F3F-48E9-9124-8D41424504D2}" name="SOP/GOP Index No." dataCellStyle="Form_Text"/>
    <tableColumn id="3" xr3:uid="{9DD79C74-73EF-4166-8CFF-05DD530DC6C4}" name="Construction/_x000a_Modification Date" dataCellStyle="Form_Text"/>
    <tableColumn id="4" xr3:uid="{90995AE8-AF9E-4A40-8CBC-FCF4E4672130}" name="Facility Type" dataCellStyle="Form_Text"/>
    <tableColumn id="5" xr3:uid="{1FB49B85-1EA7-47DA-9D07-8B1408B290F2}" name="AMEL" dataCellStyle="Form_Text"/>
    <tableColumn id="6" xr3:uid="{F6B54BB5-FD84-4A29-BECA-B1CCBB86EFDF}" name="AMED ID No." dataCellStyle="Form_Text"/>
    <tableColumn id="7" xr3:uid="{9CD10405-0312-40D6-86E5-5BBA7D080079}" name="Completion Combustion Device" dataCellStyle="Form_Text"/>
    <tableColumn id="8" xr3:uid="{C0C69A7D-F008-4FBA-9BD6-94E45A570506}" name="60.5375a(f)(3) Option"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M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2" width="20.83203125" customWidth="1"/>
    <col min="13" max="13" width="9.33203125" customWidth="1"/>
    <col min="14" max="16384" width="9.33203125" hidden="1"/>
  </cols>
  <sheetData>
    <row r="1" spans="1:12" x14ac:dyDescent="0.2">
      <c r="A1" s="15" t="s">
        <v>77</v>
      </c>
    </row>
    <row r="4" spans="1:12" ht="13.5" x14ac:dyDescent="0.2">
      <c r="A4" s="18" t="s">
        <v>23</v>
      </c>
      <c r="B4">
        <f>COUNTA(B$11:B$111)</f>
        <v>1</v>
      </c>
      <c r="C4">
        <f t="shared" ref="C4:L4" si="0">COUNTA(C$11:C$111)</f>
        <v>3</v>
      </c>
      <c r="D4">
        <f t="shared" si="0"/>
        <v>4</v>
      </c>
      <c r="E4">
        <f t="shared" si="0"/>
        <v>2</v>
      </c>
      <c r="F4">
        <f t="shared" si="0"/>
        <v>1</v>
      </c>
      <c r="G4">
        <f t="shared" si="0"/>
        <v>2</v>
      </c>
      <c r="H4">
        <f t="shared" si="0"/>
        <v>5</v>
      </c>
      <c r="I4">
        <f t="shared" si="0"/>
        <v>2</v>
      </c>
      <c r="J4">
        <f t="shared" si="0"/>
        <v>1</v>
      </c>
      <c r="K4">
        <f t="shared" si="0"/>
        <v>2</v>
      </c>
      <c r="L4">
        <f t="shared" si="0"/>
        <v>2</v>
      </c>
    </row>
    <row r="5" spans="1:12" s="3" customFormat="1" x14ac:dyDescent="0.2">
      <c r="A5" s="16" t="s">
        <v>40</v>
      </c>
      <c r="B5" s="3" t="s">
        <v>476</v>
      </c>
      <c r="C5" s="3" t="s">
        <v>476</v>
      </c>
      <c r="D5" s="3" t="s">
        <v>476</v>
      </c>
      <c r="E5" s="3" t="s">
        <v>476</v>
      </c>
      <c r="F5" s="3" t="s">
        <v>476</v>
      </c>
      <c r="G5" s="3" t="s">
        <v>476</v>
      </c>
      <c r="H5" s="3" t="s">
        <v>476</v>
      </c>
      <c r="I5" s="3" t="s">
        <v>476</v>
      </c>
      <c r="J5" s="3" t="s">
        <v>476</v>
      </c>
      <c r="K5" s="3" t="s">
        <v>476</v>
      </c>
      <c r="L5" s="3" t="s">
        <v>476</v>
      </c>
    </row>
    <row r="6" spans="1:12" s="3" customFormat="1" x14ac:dyDescent="0.2">
      <c r="A6" s="16" t="s">
        <v>18</v>
      </c>
      <c r="B6" s="3" t="s">
        <v>274</v>
      </c>
      <c r="C6" s="3" t="s">
        <v>274</v>
      </c>
      <c r="D6" s="3" t="s">
        <v>274</v>
      </c>
      <c r="E6" s="3" t="s">
        <v>274</v>
      </c>
      <c r="F6" s="3" t="s">
        <v>275</v>
      </c>
      <c r="G6" s="3" t="s">
        <v>275</v>
      </c>
      <c r="H6" s="3" t="s">
        <v>275</v>
      </c>
      <c r="I6" s="3" t="s">
        <v>275</v>
      </c>
      <c r="J6" s="3" t="s">
        <v>275</v>
      </c>
      <c r="K6" s="3" t="s">
        <v>275</v>
      </c>
      <c r="L6" s="3" t="s">
        <v>275</v>
      </c>
    </row>
    <row r="7" spans="1:12" s="3" customFormat="1" x14ac:dyDescent="0.2">
      <c r="A7" s="16" t="s">
        <v>19</v>
      </c>
      <c r="B7" s="3" t="s">
        <v>85</v>
      </c>
      <c r="C7" s="3" t="s">
        <v>85</v>
      </c>
      <c r="D7" s="3" t="s">
        <v>85</v>
      </c>
      <c r="E7" s="3" t="s">
        <v>85</v>
      </c>
      <c r="F7" s="3" t="s">
        <v>490</v>
      </c>
      <c r="G7" s="3" t="s">
        <v>490</v>
      </c>
      <c r="H7" s="3" t="s">
        <v>490</v>
      </c>
      <c r="I7" s="3" t="s">
        <v>490</v>
      </c>
      <c r="J7" s="3" t="s">
        <v>490</v>
      </c>
      <c r="K7" s="3" t="s">
        <v>490</v>
      </c>
      <c r="L7" s="3" t="s">
        <v>490</v>
      </c>
    </row>
    <row r="8" spans="1:12" s="3" customFormat="1" x14ac:dyDescent="0.2">
      <c r="A8" s="16" t="s">
        <v>20</v>
      </c>
      <c r="B8" s="3">
        <v>1</v>
      </c>
      <c r="C8" s="3">
        <v>1</v>
      </c>
      <c r="D8" s="3">
        <v>1</v>
      </c>
      <c r="E8" s="3">
        <v>1</v>
      </c>
      <c r="F8" s="3">
        <v>2</v>
      </c>
      <c r="G8" s="3">
        <v>2</v>
      </c>
      <c r="H8" s="3">
        <v>2</v>
      </c>
      <c r="I8" s="3">
        <v>2</v>
      </c>
      <c r="J8" s="3">
        <v>2</v>
      </c>
      <c r="K8" s="3">
        <v>2</v>
      </c>
      <c r="L8" s="3">
        <v>2</v>
      </c>
    </row>
    <row r="9" spans="1:12" s="3" customFormat="1" x14ac:dyDescent="0.2">
      <c r="A9" s="16" t="s">
        <v>21</v>
      </c>
      <c r="B9" s="3">
        <v>1</v>
      </c>
      <c r="C9" s="3">
        <v>2</v>
      </c>
      <c r="D9" s="3">
        <v>3</v>
      </c>
      <c r="E9" s="3">
        <v>4</v>
      </c>
      <c r="F9" s="3">
        <v>1</v>
      </c>
      <c r="G9" s="3">
        <v>2</v>
      </c>
      <c r="H9" s="3">
        <v>3</v>
      </c>
      <c r="I9" s="3">
        <v>4</v>
      </c>
      <c r="J9" s="3">
        <v>5</v>
      </c>
      <c r="K9" s="3">
        <v>6</v>
      </c>
      <c r="L9" s="3">
        <v>7</v>
      </c>
    </row>
    <row r="10" spans="1:12" s="3" customFormat="1" x14ac:dyDescent="0.2">
      <c r="A10" s="16" t="s">
        <v>22</v>
      </c>
      <c r="B10" s="3" t="s">
        <v>508</v>
      </c>
      <c r="C10" s="3" t="s">
        <v>479</v>
      </c>
      <c r="D10" s="3" t="s">
        <v>483</v>
      </c>
      <c r="E10" s="3" t="s">
        <v>487</v>
      </c>
      <c r="F10" s="3" t="s">
        <v>93</v>
      </c>
      <c r="G10" s="3" t="s">
        <v>479</v>
      </c>
      <c r="H10" s="3" t="s">
        <v>491</v>
      </c>
      <c r="I10" s="3" t="s">
        <v>497</v>
      </c>
      <c r="J10" s="3" t="s">
        <v>500</v>
      </c>
      <c r="K10" s="3" t="s">
        <v>501</v>
      </c>
      <c r="L10" s="3" t="s">
        <v>502</v>
      </c>
    </row>
    <row r="11" spans="1:12" s="3" customFormat="1" x14ac:dyDescent="0.2">
      <c r="A11" s="16" t="s">
        <v>38</v>
      </c>
      <c r="B11" s="3" t="s">
        <v>478</v>
      </c>
      <c r="C11" s="3" t="s">
        <v>480</v>
      </c>
      <c r="D11" s="3" t="s">
        <v>482</v>
      </c>
      <c r="E11" s="3" t="s">
        <v>488</v>
      </c>
      <c r="F11" s="3" t="s">
        <v>478</v>
      </c>
      <c r="G11" s="3" t="s">
        <v>482</v>
      </c>
      <c r="H11" s="3" t="s">
        <v>492</v>
      </c>
      <c r="I11" s="3" t="s">
        <v>498</v>
      </c>
      <c r="J11" s="3" t="s">
        <v>478</v>
      </c>
      <c r="K11" s="3" t="s">
        <v>498</v>
      </c>
      <c r="L11" s="3" t="s">
        <v>503</v>
      </c>
    </row>
    <row r="12" spans="1:12" s="3" customFormat="1" x14ac:dyDescent="0.2">
      <c r="A12" s="17"/>
      <c r="C12" s="3" t="s">
        <v>481</v>
      </c>
      <c r="D12" s="3" t="s">
        <v>484</v>
      </c>
      <c r="E12" s="3" t="s">
        <v>489</v>
      </c>
      <c r="G12" s="3" t="s">
        <v>484</v>
      </c>
      <c r="H12" s="3" t="s">
        <v>493</v>
      </c>
      <c r="I12" s="3" t="s">
        <v>499</v>
      </c>
      <c r="K12" s="3" t="s">
        <v>499</v>
      </c>
      <c r="L12" s="3" t="s">
        <v>504</v>
      </c>
    </row>
    <row r="13" spans="1:12" s="3" customFormat="1" x14ac:dyDescent="0.2">
      <c r="A13" s="17"/>
      <c r="C13" s="3" t="s">
        <v>482</v>
      </c>
      <c r="D13" s="3" t="s">
        <v>485</v>
      </c>
      <c r="H13" s="3" t="s">
        <v>494</v>
      </c>
    </row>
    <row r="14" spans="1:12" s="3" customFormat="1" x14ac:dyDescent="0.2">
      <c r="A14" s="17"/>
      <c r="D14" s="3" t="s">
        <v>486</v>
      </c>
      <c r="H14" s="3" t="s">
        <v>495</v>
      </c>
    </row>
    <row r="15" spans="1:12" s="3" customFormat="1" x14ac:dyDescent="0.2">
      <c r="A15" s="17"/>
      <c r="H15" s="3" t="s">
        <v>496</v>
      </c>
    </row>
    <row r="16" spans="1:12"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fioYZ1l/nGEY3CfXvDLPVLnXpFcetRas8qXJX1z63vYdkoSrGm7WRxvgZZ5MhIP3ZeqBlXdoO/tJuPAl19/pHg==" saltValue="gytqhyXzdQC2oI3+iIMW6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73</v>
      </c>
      <c r="P8" s="26" t="s">
        <v>12</v>
      </c>
      <c r="Q8" s="26" t="s">
        <v>44</v>
      </c>
      <c r="R8" s="26" t="s">
        <v>129</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119</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141</v>
      </c>
      <c r="AP10" s="29"/>
      <c r="AQ10" s="30"/>
    </row>
    <row r="11" spans="1:43" x14ac:dyDescent="0.2">
      <c r="D11" s="28"/>
      <c r="E11" s="29"/>
      <c r="F11" s="29"/>
      <c r="G11" s="29"/>
      <c r="H11" s="29"/>
      <c r="I11" s="29" t="s">
        <v>535</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51</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fXjhxWrYMDxtae6tE8eNoteZQqUdABSBBfE2NgBZWn+HnBEMbnrSNElrFGhz5jl7DiUKghIf85qPIpnD/1DINg==" saltValue="P7mt5Gm7g5cP1tgwCsven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2ADKlUi7Q9NhH45EGVpCmIRLTcEHe4k+uGCQyEySpK3a2JvsLXCgJM4eEubYnVJKAhJxYRxRh9F3GJc8j0FxOQ==" saltValue="M7He8nQUbGw696ndgxmNag==" spinCount="100000" sheet="1" objects="1" scenarios="1" formatRows="0" insertRows="0" deleteRows="0"/>
  <mergeCells count="3">
    <mergeCell ref="A15:M15"/>
    <mergeCell ref="A1:M1"/>
    <mergeCell ref="A2:M2"/>
  </mergeCells>
  <phoneticPr fontId="1" type="noConversion"/>
  <conditionalFormatting sqref="A5:A14">
    <cfRule type="expression" dxfId="25"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Roman,bold"&amp;11Gas Well Affected Facilities Attributes_x000D_Form OP-UA65_x000D_Federal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E907-8423-46B9-9E8A-CBED92E9C0B9}">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519</v>
      </c>
    </row>
    <row r="7" spans="1:2" ht="18" customHeight="1" x14ac:dyDescent="0.2">
      <c r="A7" s="39" t="s">
        <v>102</v>
      </c>
    </row>
    <row r="8" spans="1:2" s="43" customFormat="1" ht="15" customHeight="1" x14ac:dyDescent="0.2">
      <c r="A8" s="41" t="s">
        <v>10</v>
      </c>
      <c r="B8" s="42"/>
    </row>
    <row r="9" spans="1:2" ht="117.95" customHeight="1" x14ac:dyDescent="0.2">
      <c r="A9" s="44" t="s">
        <v>520</v>
      </c>
    </row>
    <row r="10" spans="1:2" ht="15" customHeight="1" x14ac:dyDescent="0.2">
      <c r="A10" s="45" t="s">
        <v>11</v>
      </c>
    </row>
    <row r="11" spans="1:2" ht="210" customHeight="1" x14ac:dyDescent="0.2">
      <c r="A11" s="44" t="s">
        <v>521</v>
      </c>
    </row>
    <row r="12" spans="1:2" ht="15" customHeight="1" x14ac:dyDescent="0.2">
      <c r="A12" s="45" t="s">
        <v>91</v>
      </c>
    </row>
    <row r="13" spans="1:2" ht="57.95" customHeight="1" x14ac:dyDescent="0.2">
      <c r="A13" s="44" t="s">
        <v>522</v>
      </c>
    </row>
    <row r="14" spans="1:2" ht="15" customHeight="1" x14ac:dyDescent="0.2">
      <c r="A14" s="45" t="s">
        <v>34</v>
      </c>
    </row>
    <row r="15" spans="1:2" ht="110.1" customHeight="1" x14ac:dyDescent="0.2">
      <c r="A15" s="44" t="s">
        <v>523</v>
      </c>
    </row>
    <row r="16" spans="1:2" ht="15" customHeight="1" x14ac:dyDescent="0.2">
      <c r="A16" s="46" t="s">
        <v>524</v>
      </c>
    </row>
    <row r="17" spans="1:1" ht="204.95" customHeight="1" x14ac:dyDescent="0.2">
      <c r="A17" s="44" t="s">
        <v>525</v>
      </c>
    </row>
    <row r="18" spans="1:1" s="48" customFormat="1" ht="18" customHeight="1" x14ac:dyDescent="0.2">
      <c r="A18" s="47" t="s">
        <v>526</v>
      </c>
    </row>
    <row r="19" spans="1:1" ht="18" customHeight="1" x14ac:dyDescent="0.2">
      <c r="A19" s="44" t="s">
        <v>527</v>
      </c>
    </row>
    <row r="20" spans="1:1" s="50" customFormat="1" ht="18" customHeight="1" x14ac:dyDescent="0.2">
      <c r="A20" s="49" t="s">
        <v>528</v>
      </c>
    </row>
    <row r="21" spans="1:1" ht="18" customHeight="1" x14ac:dyDescent="0.2">
      <c r="A21" s="51" t="s">
        <v>82</v>
      </c>
    </row>
    <row r="22" spans="1:1" ht="18" customHeight="1" x14ac:dyDescent="0.2">
      <c r="A22" s="52" t="s">
        <v>529</v>
      </c>
    </row>
    <row r="23" spans="1:1" s="50" customFormat="1" ht="18" customHeight="1" x14ac:dyDescent="0.2">
      <c r="A23" s="53" t="s">
        <v>530</v>
      </c>
    </row>
    <row r="24" spans="1:1" ht="18" customHeight="1" x14ac:dyDescent="0.2">
      <c r="A24" s="54" t="s">
        <v>531</v>
      </c>
    </row>
    <row r="25" spans="1:1" s="50" customFormat="1" ht="18" customHeight="1" x14ac:dyDescent="0.2">
      <c r="A25" s="53" t="s">
        <v>532</v>
      </c>
    </row>
    <row r="26" spans="1:1" ht="18" customHeight="1" x14ac:dyDescent="0.2">
      <c r="A26" s="54" t="s">
        <v>533</v>
      </c>
    </row>
    <row r="27" spans="1:1" s="50" customFormat="1" ht="18" customHeight="1" x14ac:dyDescent="0.2">
      <c r="A27" s="49" t="s">
        <v>534</v>
      </c>
    </row>
    <row r="28" spans="1:1" x14ac:dyDescent="0.2"/>
  </sheetData>
  <sheetProtection algorithmName="SHA-512" hashValue="ZTq4rxgEtNzwvhPZO+WC7i9Gv/ByaNbS4f7KC54JRrTYQc2p0Py0rSJ0BUxtU3X+VLhokjKt9ykW2EPUUwv+8g==" saltValue="6EzSWmwD+b0v7aF7fLTG5w==" spinCount="100000" sheet="1" objects="1" scenarios="1" formatRows="0" insertRows="0" deleteRows="0"/>
  <hyperlinks>
    <hyperlink ref="A20" r:id="rId1" xr:uid="{B8F3CE9A-C90F-448B-8DCA-D2810F1019D9}"/>
    <hyperlink ref="A8" location="'General Information'!A1" display="General Information" xr:uid="{FCF9EA1C-447B-4D00-884E-A8CFB555336F}"/>
    <hyperlink ref="A10" location="'Table of Contents'!A1" display="Table of Contents" xr:uid="{60739AE3-FEB1-4B7E-BE88-5F780E0C9B8E}"/>
    <hyperlink ref="A14" location="'OP-REQ2'!A1" display="OP-REQ2" xr:uid="{E8521E2B-E1FA-4D16-A2BA-C1EB4ACE6807}"/>
    <hyperlink ref="A12" location="'OP-SUM Table 1'!A1" display="OP-SUM Table 1" xr:uid="{2B23E7CA-FF7A-456C-8FFE-9C78C8CE1121}"/>
    <hyperlink ref="A16" location="'Page 1'!A1" display="Pages begin with Page 1:" xr:uid="{E4D0EC23-2455-42A7-8046-5B03F940D007}"/>
    <hyperlink ref="A18" r:id="rId2" xr:uid="{92CE3016-B4D3-4932-A7EE-A3567A24731B}"/>
    <hyperlink ref="A27" r:id="rId3" xr:uid="{FE45F933-C3AF-43B6-ACC0-B234A1F6AC78}"/>
    <hyperlink ref="A25" r:id="rId4" xr:uid="{4D0B65A8-746B-4400-BC22-6695F548CEC2}"/>
    <hyperlink ref="A23" r:id="rId5" xr:uid="{B4622765-DB52-49ED-ADC0-548A6683F8EE}"/>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507</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79</v>
      </c>
      <c r="B19" s="12" t="s">
        <v>536</v>
      </c>
    </row>
    <row r="20" spans="1:2" ht="18" customHeight="1" x14ac:dyDescent="0.2">
      <c r="A20" s="2" t="s">
        <v>78</v>
      </c>
      <c r="B20" s="13" t="s">
        <v>515</v>
      </c>
    </row>
    <row r="21" spans="1:2" ht="18" customHeight="1" x14ac:dyDescent="0.2">
      <c r="A21" s="2" t="s">
        <v>89</v>
      </c>
      <c r="B21" s="13" t="s">
        <v>516</v>
      </c>
    </row>
    <row r="22" spans="1:2" ht="18" customHeight="1" x14ac:dyDescent="0.2">
      <c r="A22" s="2" t="s">
        <v>90</v>
      </c>
      <c r="B22" s="13" t="s">
        <v>537</v>
      </c>
    </row>
    <row r="23" spans="1:2" ht="35.1" customHeight="1" x14ac:dyDescent="0.2">
      <c r="A23" s="2"/>
      <c r="B23" s="13" t="s">
        <v>80</v>
      </c>
    </row>
    <row r="24" spans="1:2" ht="15" customHeight="1" x14ac:dyDescent="0.2"/>
  </sheetData>
  <sheetProtection algorithmName="SHA-512" hashValue="x9fMOrLxAT9muqUW2Oe3lQ8eNBf5NmWG6oXjXkEZd1bg1kOmZWOmSIO7ee7E2Gay/eChNBT6FAODB/Pe6CGqjg==" saltValue="xKAH/z3lajDRmSaLcEowzg==" spinCount="100000" sheet="1" objects="1" scenarios="1" formatRows="0" insertRows="0" deleteRows="0"/>
  <mergeCells count="6">
    <mergeCell ref="A1:B1"/>
    <mergeCell ref="A2:B2"/>
    <mergeCell ref="A3:B3"/>
    <mergeCell ref="A6:B6"/>
    <mergeCell ref="A4:B4"/>
    <mergeCell ref="A5:B5"/>
  </mergeCells>
  <conditionalFormatting sqref="B13">
    <cfRule type="expression" dxfId="24" priority="1">
      <formula>LEN($B$13)&gt;70</formula>
    </cfRule>
  </conditionalFormatting>
  <conditionalFormatting sqref="B14">
    <cfRule type="expression" dxfId="23" priority="2">
      <formula>AND($B$14&lt;&gt;"",COUNTIF(rg1_Pmt_Type,$B$14)=0)</formula>
    </cfRule>
  </conditionalFormatting>
  <conditionalFormatting sqref="B15">
    <cfRule type="expression" dxfId="22" priority="3">
      <formula>AND($B$15&lt;&gt;"",COUNTIF(rg1_Proj_Type,$B$15)=0)</formula>
    </cfRule>
  </conditionalFormatting>
  <conditionalFormatting sqref="B16">
    <cfRule type="expression" dxfId="21"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53.1" customHeight="1" x14ac:dyDescent="0.2">
      <c r="A6" s="10" t="s">
        <v>85</v>
      </c>
      <c r="B6" s="10" t="s">
        <v>511</v>
      </c>
      <c r="C6" s="8" t="s">
        <v>505</v>
      </c>
      <c r="D6" s="11" t="str">
        <f ca="1">IF(COUNTA(INDIRECT("'" &amp; TOC[[#This Row],[Page]] &amp; "'!$A$4:$C$8"))&gt;3,"Yes","")</f>
        <v/>
      </c>
    </row>
    <row r="7" spans="1:4" ht="42.95" customHeight="1" x14ac:dyDescent="0.2">
      <c r="A7" s="10" t="s">
        <v>490</v>
      </c>
      <c r="B7" s="10" t="s">
        <v>514</v>
      </c>
      <c r="C7" s="8" t="s">
        <v>506</v>
      </c>
      <c r="D7" s="11" t="str">
        <f ca="1">IF(COUNTA(INDIRECT("'" &amp; TOC[[#This Row],[Page]] &amp; "'!$A$4:$C$8"))&gt;3,"Yes","")</f>
        <v/>
      </c>
    </row>
    <row r="8" spans="1:4" x14ac:dyDescent="0.2"/>
  </sheetData>
  <sheetProtection algorithmName="SHA-512" hashValue="kUA/0IXm8CrZgcGyTS2TB+ZrseQBDHv0lHDQ/U4eVlND3fInrfYU3bwNRWfJpqYxtXGyZ2CNxtbWMVIL0XFbkg==" saltValue="LnitpmhKI9kG6wz1gEah6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B1533B3D-0A84-410C-AB5B-73C9B3B4CC63}"/>
    <hyperlink ref="C7" location="'Page 2'!A1" display="Page 2" xr:uid="{F8B409AC-BB84-42B2-B0D1-7A2BDDE5B434}"/>
  </hyperlinks>
  <pageMargins left="0.5" right="0.5" top="1.5" bottom="0.5" header="0.5" footer="0.5"/>
  <pageSetup orientation="portrait" r:id="rId1"/>
  <headerFooter>
    <oddHeader>&amp;C&amp;"Times New Roman,bold"&amp;11Gas Well Affected Facilities Attributes_x000D_Form OP-UA65_x000D_Federal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pH/CvoNfkDQRHjxksWk7wyuv78i9bSS36+Te4fyJ0rPSq7urlbSg7m5x1egSm4eBgg4dNdpW/vg3BIHNhqwlUw==" saltValue="tKio4Tiybi1kpUDYGgQwSw==" spinCount="100000" sheet="1" objects="1" scenarios="1" formatRows="0" insertRows="0" deleteRows="0"/>
  <mergeCells count="3">
    <mergeCell ref="A20:K20"/>
    <mergeCell ref="A1:K1"/>
    <mergeCell ref="A2:K2"/>
  </mergeCells>
  <phoneticPr fontId="1" type="noConversion"/>
  <conditionalFormatting sqref="B5:B19">
    <cfRule type="expression" dxfId="19" priority="2">
      <formula>AND($B5&lt;&gt;"",ISNUMBER($B5)=FALSE)</formula>
    </cfRule>
  </conditionalFormatting>
  <conditionalFormatting sqref="C5:D19">
    <cfRule type="expression" dxfId="18" priority="3">
      <formula>LEN(C5)&gt;14</formula>
    </cfRule>
  </conditionalFormatting>
  <conditionalFormatting sqref="E5:E19">
    <cfRule type="expression" dxfId="17" priority="4">
      <formula>LEN($E5)&gt;50</formula>
    </cfRule>
  </conditionalFormatting>
  <conditionalFormatting sqref="I5:I19">
    <cfRule type="expression" dxfId="16" priority="5">
      <formula>LEN($I5)&gt;25</formula>
    </cfRule>
  </conditionalFormatting>
  <conditionalFormatting sqref="J5:J19">
    <cfRule type="expression" dxfId="15" priority="6">
      <formula>LEN($J5)&gt;8</formula>
    </cfRule>
  </conditionalFormatting>
  <conditionalFormatting sqref="K5:K19">
    <cfRule type="expression" dxfId="14"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Roman,bold"&amp;11Gas Well Affected Facilities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MLfyVU4pGf+XvrnV4Q25lw6tJ8CEjwcYAx5VQfuiOMVbjqqtWTXlDgCCm6VhMQD/gv1Ub5FEojHeKoL0Q5Q7jg==" saltValue="5fwMljpj7NnnRJIuwDS98A==" spinCount="100000" sheet="1" objects="1" scenarios="1" formatRows="0" insertRows="0" deleteRows="0"/>
  <mergeCells count="2">
    <mergeCell ref="A1:F1"/>
    <mergeCell ref="A20:F20"/>
  </mergeCells>
  <phoneticPr fontId="1" type="noConversion"/>
  <conditionalFormatting sqref="B5:B19">
    <cfRule type="expression" dxfId="12" priority="2">
      <formula>AND($B5&lt;&gt;"",ISNUMBER($B5)=FALSE)</formula>
    </cfRule>
  </conditionalFormatting>
  <conditionalFormatting sqref="C5:C19">
    <cfRule type="expression" dxfId="11" priority="4">
      <formula>AND($C5&lt;&gt;"",COUNTIF(OFFSET(UnitListStart,1,0,UnitListCount,1),$C5)=0)</formula>
    </cfRule>
  </conditionalFormatting>
  <conditionalFormatting sqref="D5:D19">
    <cfRule type="expression" dxfId="10" priority="5">
      <formula>LEN($D5)&gt;50</formula>
    </cfRule>
  </conditionalFormatting>
  <conditionalFormatting sqref="E5:E19">
    <cfRule type="expression" dxfId="8" priority="8">
      <formula>LEN($E5)&gt;36</formula>
    </cfRule>
  </conditionalFormatting>
  <conditionalFormatting sqref="F5:F19">
    <cfRule type="expression" dxfId="7"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Roman,bold"&amp;11Gas Well Affected Facilities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49D4-9BC5-410B-9C95-80E4FB3B0545}">
  <sheetPr codeName="Sheet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7" t="s">
        <v>509</v>
      </c>
      <c r="B1" s="57"/>
      <c r="C1" s="57"/>
      <c r="D1" s="57"/>
      <c r="E1" s="57"/>
    </row>
    <row r="2" spans="1:6" ht="28.5" customHeight="1" x14ac:dyDescent="0.2">
      <c r="A2" s="57" t="s">
        <v>510</v>
      </c>
      <c r="B2" s="57"/>
      <c r="C2" s="57"/>
      <c r="D2" s="57"/>
      <c r="E2" s="57"/>
    </row>
    <row r="4" spans="1:6" ht="51" customHeight="1" x14ac:dyDescent="0.2">
      <c r="A4" s="9" t="s">
        <v>12</v>
      </c>
      <c r="B4" s="9" t="s">
        <v>508</v>
      </c>
      <c r="C4" s="9" t="s">
        <v>479</v>
      </c>
      <c r="D4" s="9" t="s">
        <v>483</v>
      </c>
      <c r="E4" s="9" t="s">
        <v>517</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6" t="s">
        <v>43</v>
      </c>
      <c r="B15" s="56"/>
      <c r="C15" s="56"/>
      <c r="D15" s="56"/>
      <c r="E15" s="56"/>
    </row>
  </sheetData>
  <sheetProtection algorithmName="SHA-512" hashValue="7OoGhGvLoRhxlcPsrZ5b1GaS7Qr32ABHc+/kRWyEIRoohqCcRHSA6S6HhLnSGfEQamK5dvlbg6n5sYCQH63uRA==" saltValue="bj5HJLj8xX8zylH4Wit6LA==" spinCount="100000" sheet="1" objects="1" scenarios="1" formatRows="0" insertRows="0" deleteRows="0"/>
  <mergeCells count="3">
    <mergeCell ref="A15:E15"/>
    <mergeCell ref="A1:E1"/>
    <mergeCell ref="A2:E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dataValidations count="2">
    <dataValidation type="list" allowBlank="1" showErrorMessage="1" error="The selection is not valid" prompt="Select from the dropdown list" sqref="A5:A14" xr:uid="{5535B866-6A68-4B53-915D-78C88D866FD5}">
      <formula1>OFFSET(UnitListStart,1,0,UnitListCount,1)</formula1>
    </dataValidation>
    <dataValidation type="textLength" operator="lessThanOrEqual" allowBlank="1" showErrorMessage="1" error="The response must be 15 characters or less" prompt="Enter the GOP Index No." sqref="B5:B14" xr:uid="{6EBF8428-7350-4780-A6B3-2A0913994C81}">
      <formula1>15</formula1>
    </dataValidation>
  </dataValidations>
  <hyperlinks>
    <hyperlink ref="A15" location="'Table of Contents'!A1" display="Go to the Table of Contents" xr:uid="{60E18BB4-2579-4DD8-9E5D-FDE94B327BE2}"/>
  </hyperlinks>
  <pageMargins left="0.5" right="0.5" top="1.35" bottom="0.5" header="0.5" footer="0.5"/>
  <pageSetup orientation="landscape" r:id="rId1"/>
  <headerFooter>
    <oddHeader>&amp;C&amp;"Times New Roman,bold"&amp;11Gas Well Affected Facilities Attributes_x000D_Form OP-UA65_x000D_Federal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D970F4B4-35DC-4B76-A06C-EFFF1DD703AD}">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437B235-4B88-43D3-9005-273E33F45BAF}">
          <x14:formula1>
            <xm:f>OFFSET(Picklist_UAcodes!C$10,1,0,Picklist_UAcodes!C$4,1)</xm:f>
          </x14:formula1>
          <xm:sqref>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455D6-8CA9-413B-BBB0-D153C62FC91A}">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512</v>
      </c>
      <c r="B1" s="57"/>
      <c r="C1" s="57"/>
      <c r="D1" s="57"/>
      <c r="E1" s="57"/>
      <c r="F1" s="57"/>
      <c r="G1" s="57"/>
      <c r="H1" s="57"/>
    </row>
    <row r="2" spans="1:9" ht="28.5" customHeight="1" x14ac:dyDescent="0.2">
      <c r="A2" s="57" t="s">
        <v>513</v>
      </c>
      <c r="B2" s="57"/>
      <c r="C2" s="57"/>
      <c r="D2" s="57"/>
      <c r="E2" s="57"/>
      <c r="F2" s="57"/>
      <c r="G2" s="57"/>
      <c r="H2" s="57"/>
    </row>
    <row r="4" spans="1:9" ht="51" customHeight="1" x14ac:dyDescent="0.2">
      <c r="A4" s="9" t="s">
        <v>12</v>
      </c>
      <c r="B4" s="9" t="s">
        <v>93</v>
      </c>
      <c r="C4" s="9" t="s">
        <v>518</v>
      </c>
      <c r="D4" s="9" t="s">
        <v>491</v>
      </c>
      <c r="E4" s="9" t="s">
        <v>497</v>
      </c>
      <c r="F4" s="9" t="s">
        <v>500</v>
      </c>
      <c r="G4" s="9" t="s">
        <v>501</v>
      </c>
      <c r="H4" s="9" t="s">
        <v>502</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43</v>
      </c>
      <c r="B15" s="56"/>
      <c r="C15" s="56"/>
      <c r="D15" s="56"/>
      <c r="E15" s="56"/>
      <c r="F15" s="56"/>
      <c r="G15" s="56"/>
      <c r="H15" s="56"/>
    </row>
  </sheetData>
  <sheetProtection algorithmName="SHA-512" hashValue="XKQB/vAxBwFdpL1afRGlklimACi1UF3qPB8hTnDaDHrxtYav3GWVjgiGTDpP7GfYGbyooYbWblgCB8yBOnpR6g==" saltValue="xWJsjNO3BxXUxfv7DF5F+Q==" spinCount="100000" sheet="1" objects="1" scenarios="1" formatRows="0" insertRows="0" deleteRows="0"/>
  <mergeCells count="3">
    <mergeCell ref="A15:H15"/>
    <mergeCell ref="A1:H1"/>
    <mergeCell ref="A2:H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LEN(F5)&gt;10</formula>
    </cfRule>
  </conditionalFormatting>
  <dataValidations count="3">
    <dataValidation type="list" allowBlank="1" showErrorMessage="1" error="The selection is not valid" prompt="Select from the dropdown list" sqref="A5:A14" xr:uid="{EDDA58EB-844C-41DF-82F1-C29E4F58FE87}">
      <formula1>OFFSET(UnitListStart,1,0,UnitListCount,1)</formula1>
    </dataValidation>
    <dataValidation type="textLength" operator="lessThanOrEqual" allowBlank="1" showErrorMessage="1" error="The response must be 15 characters or less" prompt="Enter the SOP/GOP Index No." sqref="B5:B14" xr:uid="{AFC9AE8E-2161-49D0-8C25-BB3EC062A37D}">
      <formula1>15</formula1>
    </dataValidation>
    <dataValidation type="textLength" operator="lessThanOrEqual" allowBlank="1" showErrorMessage="1" error="The response must be 10 characters or less" prompt="Enter the AMED ID No." sqref="F5:F14" xr:uid="{0B47146A-07C8-442B-A5DD-F8F15D3F962E}">
      <formula1>10</formula1>
    </dataValidation>
  </dataValidations>
  <hyperlinks>
    <hyperlink ref="A15" location="'Table of Contents'!A1" display="Go to the Table of Contents" xr:uid="{8EE48FD8-55B2-4FCD-8E97-1FDC54EACC30}"/>
  </hyperlinks>
  <pageMargins left="0.5" right="0.5" top="1.35" bottom="0.5" header="0.5" footer="0.5"/>
  <pageSetup orientation="landscape" r:id="rId1"/>
  <headerFooter>
    <oddHeader>&amp;C&amp;"Times New Roman,bold"&amp;11Gas Well Affected Facilities Attributes_x000D_Form OP-UA65_x000D_Federal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5676B8A4-23D1-4890-8618-7BA2CE26AFF6}">
            <xm:f>AND(C5&lt;&gt;"",COUNTIF(OFFSET(Picklist_UAcodes!G$10,1,0,Picklist_UAcodes!G$4,1),C5)=0)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806EA54-FEE1-48C4-81A9-1F27D893E4F3}">
          <x14:formula1>
            <xm:f>OFFSET(Picklist_UAcodes!G$10,1,0,Picklist_UAcodes!G$4,1)</xm:f>
          </x14:formula1>
          <xm:sqref>G5:H14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20887 - OP-UA65 - Gas Well Affected Facilities</dc:title>
  <dc:creator>TCEQ</dc:creator>
  <cp:keywords>"UA65, gas, well, PBR, GHG, well completion, wildcat, fracturing, flowback"</cp:keywords>
  <cp:lastModifiedBy>Scott McKee</cp:lastModifiedBy>
  <cp:lastPrinted>2024-05-08T14:58:09Z</cp:lastPrinted>
  <dcterms:created xsi:type="dcterms:W3CDTF">2021-12-07T15:36:18Z</dcterms:created>
  <dcterms:modified xsi:type="dcterms:W3CDTF">2025-06-28T21:05:00Z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UA65</vt:lpwstr>
  </property>
  <property fmtid="{D5CDD505-2E9C-101B-9397-08002B2CF9AE}" pid="3" name="Version Date">
    <vt:lpwstr>7/1/2025</vt:lpwstr>
  </property>
  <property fmtid="{D5CDD505-2E9C-101B-9397-08002B2CF9AE}" pid="4" name="Version Number">
    <vt:lpwstr>1.0</vt:lpwstr>
  </property>
</Properties>
</file>