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15851F46-6CA5-46F1-92BB-020DE1673D44}" xr6:coauthVersionLast="47" xr6:coauthVersionMax="47" xr10:uidLastSave="{00000000-0000-0000-0000-000000000000}"/>
  <workbookProtection workbookAlgorithmName="SHA-512" workbookHashValue="Mv80zEcjixn/RyTgi6fYLRuAqHPjuThqFIqXjVhDr/G0t4NYMHFvtdWa9GY+691qreMgxYqLy12B6zp/c5aJNQ==" workbookSaltValue="PckLWsKl8k9aQcnteVG9cA=="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D8" i="6"/>
  <c r="D10" i="6"/>
  <c r="D9"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<sst xmlns="http://schemas.openxmlformats.org/spreadsheetml/2006/main" count="871" uniqueCount="628">
  <si>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</si>
  <si>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</si>
  <si>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</si>
  <si>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</si>
  <si>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</si>
  <si>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</si>
  <si>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</si>
  <si>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</si>
  <si>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</si>
  <si>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</si>
  <si>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</si>
  <si>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</si>
  <si>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</si>
  <si>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</si>
  <si>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</si>
  <si>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</si>
  <si>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</si>
  <si>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</si>
  <si>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</si>
  <si>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</si>
  <si>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</si>
  <si>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</si>
  <si>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</si>
  <si>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</si>
  <si>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</si>
  <si>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</si>
  <si>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</si>
  <si>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</si>
  <si>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</si>
  <si>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</si>
  <si>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</si>
  <si>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</si>
  <si>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</si>
  <si>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</si>
  <si>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</si>
  <si>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</si>
  <si>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</si>
  <si>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</si>
  <si>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</si>
  <si>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</si>
  <si>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</si>
  <si>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</si>
  <si>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</si>
  <si>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</si>
  <si>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</si>
  <si>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</si>
  <si>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</si>
  <si>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</si>
  <si>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</si>
  <si>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</si>
  <si>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</si>
  <si>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</si>
  <si>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</si>
  <si>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</si>
  <si>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</si>
  <si>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</si>
  <si>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</si>
  <si>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</si>
  <si>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</si>
  <si>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</si>
  <si>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</si>
  <si>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</si>
  <si>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</si>
  <si>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</si>
  <si>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</si>
  <si>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</si>
  <si>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</si>
  <si>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</si>
  <si>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</si>
  <si>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</si>
  <si>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</si>
  <si>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</si>
  <si>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</si>
  <si>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</si>
  <si>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</si>
  <si>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</si>
  <si>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</si>
  <si>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</si>
  <si>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</si>
  <si>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</si>
  <si>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</si>
  <si>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</si>
  <si>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</si>
  <si>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</si>
  <si>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</si>
  <si>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</si>
  <si>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</si>
  <si>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</si>
  <si>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</si>
  <si>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</si>
  <si>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</si>
  <si>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</si>
  <si>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</si>
  <si>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</si>
  <si>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</si>
  <si>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</si>
  <si>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</si>
  <si>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</si>
  <si>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</si>
  <si>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</si>
  <si>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</si>
  <si>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</si>
  <si>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</si>
  <si>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</si>
  <si>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</si>
  <si>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</si>
  <si>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</si>
  <si>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</si>
  <si>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</si>
  <si>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</si>
  <si>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</si>
  <si>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</si>
  <si>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</si>
  <si>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</si>
  <si>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</si>
  <si>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</si>
  <si>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</si>
  <si>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</si>
  <si>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</si>
  <si>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</si>
  <si>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</si>
  <si>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</si>
  <si>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</si>
  <si>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</si>
  <si>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</si>
  <si>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</si>
  <si>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</si>
  <si>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</si>
  <si>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</si>
  <si>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</si>
  <si>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</si>
  <si>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</si>
  <si>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</si>
  <si>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</si>
  <si>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</si>
  <si>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</si>
  <si>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</si>
  <si>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</si>
  <si>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</si>
  <si>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</si>
  <si>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</si>
  <si>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</si>
  <si>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</si>
  <si>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</si>
  <si>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</si>
  <si>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</si>
  <si>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</si>
  <si>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</si>
  <si>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</si>
  <si>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</si>
  <si>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</si>
  <si>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</si>
  <si>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</si>
  <si>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</si>
  <si>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</si>
  <si>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</si>
  <si>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</si>
  <si>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</si>
  <si>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</si>
  <si>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</si>
  <si>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</si>
  <si>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</si>
  <si>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</si>
  <si>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</si>
  <si>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</si>
  <si>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</si>
  <si>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</si>
  <si>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</si>
  <si>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</si>
  <si>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</si>
  <si>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</si>
  <si>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</si>
  <si>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</si>
  <si>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</si>
  <si>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</si>
  <si>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</si>
  <si>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</si>
  <si>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</si>
  <si>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</si>
  <si>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</si>
  <si>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</si>
  <si>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</si>
  <si>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</si>
  <si>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</si>
  <si>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</si>
  <si>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</si>
  <si>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</si>
  <si>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</si>
  <si>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</si>
  <si>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</si>
  <si>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</si>
  <si>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</si>
  <si>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</si>
  <si>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</si>
  <si>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</si>
  <si>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</si>
  <si>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</si>
  <si>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</si>
  <si>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</si>
  <si>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</si>
  <si>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</si>
  <si>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</si>
  <si>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</si>
  <si>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</si>
  <si>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</si>
  <si>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</si>
  <si>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</si>
  <si>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</si>
  <si>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</si>
  <si>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</si>
  <si>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</si>
  <si>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</si>
  <si>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</si>
  <si>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</si>
  <si>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</si>
  <si>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</si>
  <si>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</si>
  <si>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</si>
  <si>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</si>
  <si>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</si>
  <si>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</si>
  <si>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</si>
  <si>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</si>
  <si>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</si>
  <si>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</si>
  <si>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</si>
  <si>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</si>
  <si>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</si>
  <si>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</si>
  <si>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</si>
  <si>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</si>
  <si>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</si>
  <si>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</si>
  <si>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</si>
  <si>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</si>
  <si>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</si>
  <si>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</si>
  <si>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</si>
  <si>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</si>
  <si>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</si>
  <si>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</si>
  <si>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</si>
  <si>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</si>
  <si>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</si>
  <si>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</si>
  <si>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</si>
  <si>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</si>
  <si>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</si>
  <si>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</si>
  <si>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</si>
  <si>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</si>
  <si>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</si>
  <si>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</si>
  <si>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</si>
  <si>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</si>
  <si>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</si>
  <si>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</si>
  <si>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</si>
  <si>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</si>
  <si>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</si>
  <si>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</si>
  <si>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</si>
  <si>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</si>
  <si>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</si>
  <si>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</si>
  <si>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</si>
  <si>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</si>
  <si>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</si>
  <si>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</si>
  <si>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</si>
  <si>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</si>
  <si>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</si>
  <si>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</si>
  <si>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</si>
  <si>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</si>
  <si>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</si>
  <si>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</si>
  <si>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</si>
  <si>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</si>
  <si>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</si>
  <si>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</si>
  <si>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</si>
  <si>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</si>
  <si>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</si>
  <si>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</si>
  <si>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</si>
  <si>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</si>
  <si>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</si>
  <si>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</si>
  <si>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</si>
  <si>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</si>
  <si>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</si>
  <si>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</si>
  <si>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</si>
  <si>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</si>
  <si>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</si>
  <si>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</si>
  <si>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</si>
  <si>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</si>
  <si>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</si>
  <si>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</si>
  <si>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</si>
  <si>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</si>
  <si>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</si>
  <si>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</si>
  <si>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</si>
  <si>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</si>
  <si>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</si>
  <si>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</si>
  <si>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</si>
  <si>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</si>
  <si>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</si>
  <si>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</si>
  <si>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</si>
  <si>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</si>
  <si>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</si>
  <si>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</si>
  <si>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</si>
  <si>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</si>
  <si>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</si>
  <si>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</si>
  <si>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</si>
  <si>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</si>
  <si>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</si>
  <si>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</si>
  <si>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</si>
  <si>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</si>
  <si>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</si>
  <si>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</si>
  <si>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</si>
  <si>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</si>
  <si>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</si>
  <si>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</si>
  <si>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</si>
  <si>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</si>
  <si>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</si>
  <si>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</si>
  <si>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</si>
  <si>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</si>
  <si>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</si>
  <si>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</si>
  <si>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</si>
  <si>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</si>
  <si>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</si>
  <si>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</si>
  <si>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</si>
  <si>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</si>
  <si>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</si>
  <si>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</si>
  <si>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</si>
  <si>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</si>
  <si>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</si>
  <si>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</si>
  <si>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</si>
  <si>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</si>
  <si>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</si>
  <si>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</si>
  <si>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</si>
  <si>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</si>
  <si>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</si>
  <si>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</si>
  <si>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</si>
  <si>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</si>
  <si>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</si>
  <si>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</si>
  <si>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</si>
  <si>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</si>
  <si>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</si>
  <si>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</si>
  <si>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</si>
  <si>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</si>
  <si>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</si>
  <si>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</si>
  <si>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</si>
  <si>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</si>
  <si>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</si>
  <si>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</si>
  <si>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</si>
  <si>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</si>
  <si>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</si>
  <si>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</si>
  <si>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</si>
  <si>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</si>
  <si>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</si>
  <si>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</si>
  <si>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</si>
  <si>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</si>
  <si>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</si>
  <si>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</si>
  <si>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</si>
  <si>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</si>
  <si>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</si>
  <si>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</si>
  <si>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</si>
  <si>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</si>
  <si>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</si>
  <si>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</si>
  <si>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</si>
  <si>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</si>
  <si>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</si>
  <si>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</si>
  <si>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</si>
  <si>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</si>
  <si>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</si>
  <si>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</si>
  <si>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</si>
  <si>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</si>
  <si>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</si>
  <si>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</si>
  <si>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</si>
  <si>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</si>
  <si>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</si>
  <si>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</si>
  <si>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</si>
  <si>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</si>
  <si>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</si>
  <si>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</si>
  <si>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</si>
  <si>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</si>
  <si>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</si>
  <si>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</si>
  <si>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</si>
  <si>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</si>
  <si>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</si>
  <si>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</si>
  <si>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</si>
  <si>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</si>
  <si>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</si>
  <si>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</si>
  <si>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</si>
  <si>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</si>
  <si>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</si>
  <si>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</si>
  <si>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</si>
  <si>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</si>
  <si>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</si>
  <si>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</si>
  <si>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</si>
  <si>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</si>
  <si>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</si>
  <si>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</si>
  <si>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</si>
  <si>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</si>
  <si>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</si>
  <si>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</si>
  <si>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</si>
  <si>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</si>
  <si>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</si>
  <si>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</si>
  <si>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</si>
  <si>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</si>
  <si>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</si>
  <si>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</si>
  <si>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</si>
  <si>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</si>
  <si>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</si>
  <si>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</si>
  <si>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</si>
  <si>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</si>
  <si>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</si>
  <si>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</si>
  <si>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</si>
  <si>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</si>
  <si>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</si>
  <si>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</si>
  <si>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</si>
  <si>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</si>
  <si>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</si>
  <si>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</si>
  <si>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</si>
  <si>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</si>
  <si>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</si>
  <si>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</si>
  <si>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</si>
  <si>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</si>
  <si>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OP-UA66</t>
  </si>
  <si>
    <t>SOP Index No.</t>
  </si>
  <si>
    <t>Reinforced Plastic Composites Production Attributes</t>
  </si>
  <si>
    <t>----</t>
  </si>
  <si>
    <t>Production Process Type</t>
  </si>
  <si>
    <t>CLSMLD</t>
  </si>
  <si>
    <t>MILT</t>
  </si>
  <si>
    <t>WWWW</t>
  </si>
  <si>
    <t>Compliance Option</t>
  </si>
  <si>
    <t>5805</t>
  </si>
  <si>
    <t>5810-C</t>
  </si>
  <si>
    <t>5810-D</t>
  </si>
  <si>
    <t>95% Reduction</t>
  </si>
  <si>
    <t>95%NO</t>
  </si>
  <si>
    <t>E95%</t>
  </si>
  <si>
    <t>N95%</t>
  </si>
  <si>
    <t>Affected Source Type</t>
  </si>
  <si>
    <t>EXIST</t>
  </si>
  <si>
    <t>Facility Type</t>
  </si>
  <si>
    <t>100+</t>
  </si>
  <si>
    <t>100-</t>
  </si>
  <si>
    <t>Large Parts</t>
  </si>
  <si>
    <t>LRG</t>
  </si>
  <si>
    <t>NOTLRG</t>
  </si>
  <si>
    <t>Operation Type</t>
  </si>
  <si>
    <t>ALTCCAA</t>
  </si>
  <si>
    <t>ALTCCHA</t>
  </si>
  <si>
    <t>ALTCCNAA</t>
  </si>
  <si>
    <t>ALTCCNHA</t>
  </si>
  <si>
    <t>ALTCL/C</t>
  </si>
  <si>
    <t>ALTCL/C5</t>
  </si>
  <si>
    <t>ALTSMCM</t>
  </si>
  <si>
    <t>CL/CLB-TN</t>
  </si>
  <si>
    <t>CL/CW-PCT</t>
  </si>
  <si>
    <t>MCV</t>
  </si>
  <si>
    <t>MONV</t>
  </si>
  <si>
    <t>MOV</t>
  </si>
  <si>
    <t>NMCV</t>
  </si>
  <si>
    <t>NMONV</t>
  </si>
  <si>
    <t>NMOV</t>
  </si>
  <si>
    <t>OCRFIL</t>
  </si>
  <si>
    <t>OCRMAN</t>
  </si>
  <si>
    <t>OCRMEC</t>
  </si>
  <si>
    <t>OGC</t>
  </si>
  <si>
    <t>OGFR</t>
  </si>
  <si>
    <t>OGHP</t>
  </si>
  <si>
    <t>OGOP</t>
  </si>
  <si>
    <t>OGTG</t>
  </si>
  <si>
    <t>OGWOW</t>
  </si>
  <si>
    <t>OLFFIL</t>
  </si>
  <si>
    <t>OLFMAN</t>
  </si>
  <si>
    <t>OLFMEC</t>
  </si>
  <si>
    <t>ONCRFIL</t>
  </si>
  <si>
    <t>ONCRMAN</t>
  </si>
  <si>
    <t>ONCRMEC</t>
  </si>
  <si>
    <t>OSFIL</t>
  </si>
  <si>
    <t>OSMAN</t>
  </si>
  <si>
    <t>OSMEC</t>
  </si>
  <si>
    <t>OTMAN</t>
  </si>
  <si>
    <t>OTMEC</t>
  </si>
  <si>
    <t>PULTRU</t>
  </si>
  <si>
    <t>PULTRUF6</t>
  </si>
  <si>
    <t>CMS</t>
  </si>
  <si>
    <t>NO</t>
  </si>
  <si>
    <t>YES</t>
  </si>
  <si>
    <t>Add-On Control Device</t>
  </si>
  <si>
    <t>Table 1b</t>
  </si>
  <si>
    <t>SS Device Type</t>
  </si>
  <si>
    <t>ABS</t>
  </si>
  <si>
    <t>BPH44+</t>
  </si>
  <si>
    <t>BPH44-</t>
  </si>
  <si>
    <t>CADS</t>
  </si>
  <si>
    <t>CATA</t>
  </si>
  <si>
    <t>COND</t>
  </si>
  <si>
    <t>FLARE</t>
  </si>
  <si>
    <t>INCIN</t>
  </si>
  <si>
    <t>OTHCMB</t>
  </si>
  <si>
    <t>OTHNONC</t>
  </si>
  <si>
    <t>R-ABS</t>
  </si>
  <si>
    <t>R-CADS</t>
  </si>
  <si>
    <t>R-COND</t>
  </si>
  <si>
    <t>R-OTHREC</t>
  </si>
  <si>
    <t>SS Device ID</t>
  </si>
  <si>
    <t>Alt 63SS Mon Parameters</t>
  </si>
  <si>
    <t>Alt 63SS Mon ID</t>
  </si>
  <si>
    <t>Table 1c</t>
  </si>
  <si>
    <t>Halogen Device</t>
  </si>
  <si>
    <t>HAL Device Type</t>
  </si>
  <si>
    <t>OTHAFT</t>
  </si>
  <si>
    <t>OTHBFR</t>
  </si>
  <si>
    <t>OTHNO</t>
  </si>
  <si>
    <t>SCRBAFT</t>
  </si>
  <si>
    <t>SCRBBFR</t>
  </si>
  <si>
    <t>SCRBNO</t>
  </si>
  <si>
    <t>HAL Device ID</t>
  </si>
  <si>
    <t>Meets 63.988(b)(2)</t>
  </si>
  <si>
    <t>Prior Evaluation</t>
  </si>
  <si>
    <t>Assessment Waiver</t>
  </si>
  <si>
    <t>Assessment Waiver ID</t>
  </si>
  <si>
    <t>Table 1d</t>
  </si>
  <si>
    <t>Vent Type</t>
  </si>
  <si>
    <t>BATCH</t>
  </si>
  <si>
    <t>BOTH</t>
  </si>
  <si>
    <t>CONT</t>
  </si>
  <si>
    <t>Emission Standard</t>
  </si>
  <si>
    <t>PERCENT</t>
  </si>
  <si>
    <t>PPMV</t>
  </si>
  <si>
    <t>Formaldehyde</t>
  </si>
  <si>
    <t>Table 1e</t>
  </si>
  <si>
    <t>Flare Prior Evaluation</t>
  </si>
  <si>
    <t>Flare Assessment Waiver</t>
  </si>
  <si>
    <t>Flare Assessment Waiver ID</t>
  </si>
  <si>
    <t>Negative Pressure</t>
  </si>
  <si>
    <t>Bypass Line</t>
  </si>
  <si>
    <t>CARSEAL</t>
  </si>
  <si>
    <t>FLOWIND</t>
  </si>
  <si>
    <t>NONE</t>
  </si>
  <si>
    <t>Process ID No.</t>
  </si>
  <si>
    <t>Page 1</t>
  </si>
  <si>
    <t>Page 2</t>
  </si>
  <si>
    <t>Page 3</t>
  </si>
  <si>
    <t>Page 4</t>
  </si>
  <si>
    <t>Page 5</t>
  </si>
  <si>
    <t>Form OP-UA66</t>
  </si>
  <si>
    <t>Table 1a: Title 40 Code of Federal Regulations Part 63 (40 CFR Part 63)</t>
  </si>
  <si>
    <t>Subpart WWWW: National Emission Standards for Hazardous Air Pollutants: Reinforced Plastic Composites Production</t>
  </si>
  <si>
    <t>40 CFR Part 63, Subpart WWWW: National Emission Standards for Hazardous Air Pollutants: Reinforced Plastic Composites Production</t>
  </si>
  <si>
    <t>Table 1b: Title 40 Code of Federal Regulations Part 63 (40 CFR Part 63)</t>
  </si>
  <si>
    <t>Table 1c: Title 40 Code of Federal Regulations Part 63 (40 CFR Part 63)</t>
  </si>
  <si>
    <t>Table 1d: Title 40 Code of Federal Regulations Part 63 (40 CFR Part 63)</t>
  </si>
  <si>
    <t>Table 1e: Title 40 Code of Federal Regulations Part 63 (40 CFR Part 63)</t>
  </si>
  <si>
    <t>20977</t>
  </si>
  <si>
    <t>253v1.0</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</si>
  <si>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</si>
  <si>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</si>
  <si>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</si>
  <si>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</si>
  <si>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</si>
  <si>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</si>
  <si>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</si>
  <si>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</si>
  <si>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</si>
  <si>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</si>
  <si>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</si>
  <si>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</si>
  <si>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</si>
  <si>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</si>
  <si>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</si>
  <si>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</si>
  <si>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</si>
  <si>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10/2023</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</si>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</sst>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9843C2D0-BB8D-487B-AFA4-23DD5BD1D2BA}"/>
    <cellStyle name="Heading 2" xfId="15" builtinId="17" customBuiltin="1"/>
    <cellStyle name="Heading 3" xfId="17" builtinId="18" customBuiltin="1"/>
    <cellStyle name="Hyperlink" xfId="5" builtinId="8" customBuiltin="1"/>
    <cellStyle name="Hyperlink 2" xfId="20" xr:uid="{CCF47F09-C301-4254-877E-25C95F443952}"/>
    <cellStyle name="Hyperlink 3" xfId="21" xr:uid="{4B267E33-9A5E-436F-A354-113FB3AFC74D}"/>
    <cellStyle name="Named_Range" xfId="16" xr:uid="{EFC2D746-0F1F-4443-A9B2-B1C0677D23BB}"/>
    <cellStyle name="Normal" xfId="0" builtinId="0" customBuiltin="1"/>
    <cellStyle name="Normal 2" xfId="19" xr:uid="{FEC10A80-4FA4-4439-8EA7-ADF603C4CEFA}"/>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2"/>
      <tableStyleElement type="headerRow" dxfId="51"/>
      <tableStyleElement type="secondRowStripe" dxfId="50"/>
    </tableStyle>
    <tableStyle name="Table Style 1B" pivot="0" count="2" xr9:uid="{E2481E9C-331A-4AB9-B0F7-8E8089F263D8}">
      <tableStyleElement type="wholeTable" dxfId="49"/>
      <tableStyleElement type="headerRow" dxfId="48"/>
    </tableStyle>
    <tableStyle name="Table Style 2" pivot="0" count="3" xr9:uid="{00000000-0011-0000-FFFF-FFFF01000000}">
      <tableStyleElement type="wholeTable" dxfId="47"/>
      <tableStyleElement type="headerRow" dxfId="46"/>
      <tableStyleElement type="firstColumn" dxfId="4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FBF196-9258-42F3-BADB-B8C323F8FCBA}" name="Table 1d" displayName="Table_1d" ref="A4:E14" totalsRowShown="0" headerRowCellStyle="Form_Header_1" dataCellStyle="Form_Text">
  <tableColumns count="5">
    <tableColumn id="1" xr3:uid="{C5748DDF-A791-4D95-B580-E21FE18006F1}" name="Process ID No." dataCellStyle="Form_Text"/>
    <tableColumn id="2" xr3:uid="{FE6FF85E-5025-487E-936A-04E424925212}" name="SOP Index No." dataCellStyle="Form_Text"/>
    <tableColumn id="3" xr3:uid="{0C78EE5B-7EC9-4782-BD99-BD674FF257B7}" name="Vent Type" dataCellStyle="Form_Text"/>
    <tableColumn id="4" xr3:uid="{7D82D4D0-82B4-4435-B616-BAD3C3963CBD}" name="Emission Standard" dataCellStyle="Form_Text"/>
    <tableColumn id="5" xr3:uid="{51D1DC5A-645A-4D51-A095-3891CFEEA630}" name="Formaldehyde"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310FEC3-7071-4C29-A204-E6D086B999C5}" name="Table 1e" displayName="Table_1e" ref="A4:G14" totalsRowShown="0" headerRowCellStyle="Form_Header_1" dataCellStyle="Form_Text">
  <tableColumns count="7">
    <tableColumn id="1" xr3:uid="{1BA9822B-05FE-4D33-B182-6FFCC7C25112}" name="Process ID No." dataCellStyle="Form_Text"/>
    <tableColumn id="2" xr3:uid="{34613337-A696-49A3-A4E1-B0F3C7B0C550}" name="SOP Index No." dataCellStyle="Form_Text"/>
    <tableColumn id="3" xr3:uid="{BA524BCF-29C4-418B-9AC2-34F35B07248C}" name="Flare Prior Evaluation" dataCellStyle="Form_Text"/>
    <tableColumn id="4" xr3:uid="{348B8ACE-9E42-4AA6-B521-2FA8A4024ED5}" name="Flare Assessment Waiver" dataCellStyle="Form_Text"/>
    <tableColumn id="5" xr3:uid="{2D97A6EE-037E-4A80-B30A-494FA521942F}" name="Flare Assessment Waiver ID" dataCellStyle="Form_Text"/>
    <tableColumn id="6" xr3:uid="{E83D086A-6FEE-4E3A-900F-3001BF7CA1D5}" name="Negative Pressure" dataCellStyle="Form_Text"/>
    <tableColumn id="7" xr3:uid="{F27A3AF4-C7DB-4077-A03D-A17B5E1D2B5A}" name="Bypass Lin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41" dataCellStyle="Form_General">
      <calculatedColumnFormula>IF(COUNTIFS($L$4:OP_SUM[[#This Row],["Unit1"]],"?*",$L$4:OP_SUM[[#This Row],["Unit1"]],OP_SUM[[#This Row],["Unit1"]])=1,ROW(OP_SUM[[#This Row],["Unit1"]]),"")</calculatedColumnFormula>
    </tableColumn>
    <tableColumn id="15" xr3:uid="{00000000-0010-0000-0400-00000F000000}" name="&quot;Unit3&quot;" dataDxfId="40" dataCellStyle="Form_General">
      <calculatedColumnFormula>IFERROR(_xlfn.RANK.EQ(OP_SUM[[#This Row],["Unit2"]],OP_SUM["Unit2"],1),"")</calculatedColumnFormula>
    </tableColumn>
    <tableColumn id="12" xr3:uid="{00000000-0010-0000-0400-00000C000000}" name="&quot;Unit-Group&quot;" dataDxfId="3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F02D2E-2160-4F9A-B6C1-ED2350CB08CC}" name="Table 1a" displayName="Table_1a" ref="A4:K14" totalsRowShown="0" headerRowCellStyle="Form_Header_1" dataCellStyle="Form_Text">
  <tableColumns count="11">
    <tableColumn id="1" xr3:uid="{83E31BD1-6C8E-4368-8E07-59C0062AD061}" name="Process ID No." dataCellStyle="Form_Text"/>
    <tableColumn id="2" xr3:uid="{35EC0700-B5B2-40A7-9946-09B66BBA6BE1}" name="SOP Index No." dataCellStyle="Form_Text"/>
    <tableColumn id="3" xr3:uid="{3F5DA469-91C7-47ED-97A4-B5B903FE4E42}" name="Production Process Type" dataCellStyle="Form_Text"/>
    <tableColumn id="4" xr3:uid="{E5D5C772-338B-4A75-BEE8-CA11CB3C1362}" name="Compliance Option" dataCellStyle="Form_Text"/>
    <tableColumn id="5" xr3:uid="{A917B9F3-8E8E-4558-8D08-A5C6435D44E4}" name="95% Reduction" dataCellStyle="Form_Text"/>
    <tableColumn id="6" xr3:uid="{23297E22-B946-4C81-B267-E9ECF98F4D69}" name="Affected Source Type" dataCellStyle="Form_Text"/>
    <tableColumn id="7" xr3:uid="{5E53F812-A387-490F-AB47-5BEED82F21DF}" name="Facility Type" dataCellStyle="Form_Text"/>
    <tableColumn id="8" xr3:uid="{E121105D-B61F-440F-95CD-69775E880B04}" name="Large Parts" dataCellStyle="Form_Text"/>
    <tableColumn id="9" xr3:uid="{56B7EE41-C5FA-4883-9341-025978C73DC6}" name="Operation Type" dataCellStyle="Form_Text"/>
    <tableColumn id="10" xr3:uid="{11057587-F42B-4206-B5B9-22A2B003ACA7}" name="CMS" dataCellStyle="Form_Text"/>
    <tableColumn id="11" xr3:uid="{CC684805-9BA7-41A7-ABF5-68CC572A4FFD}" name="Add-On Control Devic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A0DEB5-0F34-4727-B446-BD54AD6F159B}" name="Table 1b" displayName="Table_1b" ref="A4:F14" totalsRowShown="0" headerRowCellStyle="Form_Header_1" dataCellStyle="Form_Text">
  <tableColumns count="6">
    <tableColumn id="1" xr3:uid="{10B6117B-1A55-46E5-8642-17A6D35EADCF}" name="Process ID No." dataCellStyle="Form_Text"/>
    <tableColumn id="2" xr3:uid="{5D36D778-C841-46B2-A32B-50773F196C20}" name="SOP Index No." dataCellStyle="Form_Text"/>
    <tableColumn id="3" xr3:uid="{F7E6526B-4BB5-4376-ACC6-478B60142B03}" name="SS Device Type" dataCellStyle="Form_Text"/>
    <tableColumn id="4" xr3:uid="{FEF90E99-11F0-4188-AD9F-26C7541EEA07}" name="SS Device ID" dataCellStyle="Form_Text"/>
    <tableColumn id="5" xr3:uid="{4F988848-D860-4BCC-88D9-86061615355D}" name="Alt 63SS Mon Parameters" dataCellStyle="Form_Text"/>
    <tableColumn id="6" xr3:uid="{86170F0F-FEAD-4FA4-93B5-3D84178ADCBE}" name="Alt 63SS Mon ID"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DCF04AC-C73D-4F63-B8C9-B8920038DCAF}" name="Table 1c" displayName="Table_1c" ref="A4:I14" totalsRowShown="0" headerRowCellStyle="Form_Header_1" dataCellStyle="Form_Text">
  <tableColumns count="9">
    <tableColumn id="1" xr3:uid="{8C40D6E2-EF15-4128-8178-F403037EA6C7}" name="Process ID No." dataCellStyle="Form_Text"/>
    <tableColumn id="2" xr3:uid="{51C3505C-5EFE-49C9-8D97-861B43BC3312}" name="SOP Index No." dataCellStyle="Form_Text"/>
    <tableColumn id="3" xr3:uid="{B3695DFF-DF54-4716-959F-903D5057B992}" name="Halogen Device" dataCellStyle="Form_Text"/>
    <tableColumn id="4" xr3:uid="{B64FD014-088F-457E-B90D-ED93149DEBC0}" name="HAL Device Type" dataCellStyle="Form_Text"/>
    <tableColumn id="5" xr3:uid="{D55E593B-FEE7-469B-B63E-D8BB23DF1523}" name="HAL Device ID" dataCellStyle="Form_Text"/>
    <tableColumn id="6" xr3:uid="{AA59AA4C-A5D5-46F6-B4CC-CA08CB5F0E83}" name="Meets 63.988(b)(2)" dataCellStyle="Form_Text"/>
    <tableColumn id="7" xr3:uid="{4C982239-83F7-4C83-8C58-12EF5F40B5C7}" name="Prior Evaluation" dataCellStyle="Form_Text"/>
    <tableColumn id="8" xr3:uid="{2972ECB2-70A4-44CF-9233-2CBBE4B197AC}" name="Assessment Waiver" dataCellStyle="Form_Text"/>
    <tableColumn id="9" xr3:uid="{C03CED66-F4EB-471E-81B9-61B3436C0448}" name="Assessment Waiver ID"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4" width="20.83203125" customWidth="1"/>
    <col min="35" max="35" width="9.33203125" customWidth="1"/>
    <col min="36" max="16384" width="9.33203125" hidden="1"/>
  </cols>
  <sheetData>
    <row r="1" spans="1:34" x14ac:dyDescent="0.2">
      <c r="A1" s="15" t="s">
        <v>77</v>
      </c>
    </row>
    <row r="4" spans="1:34" ht="13.5" x14ac:dyDescent="0.2">
      <c r="A4" s="18" t="s">
        <v>22</v>
      </c>
      <c r="B4">
        <f>COUNTA(B$11:B$111)</f>
        <v>1</v>
      </c>
      <c r="C4">
        <f t="shared" ref="C4:AH4" si="0">COUNTA(C$11:C$111)</f>
        <v>3</v>
      </c>
      <c r="D4">
        <f t="shared" si="0"/>
        <v>3</v>
      </c>
      <c r="E4">
        <f t="shared" si="0"/>
        <v>3</v>
      </c>
      <c r="F4">
        <f t="shared" si="0"/>
        <v>2</v>
      </c>
      <c r="G4">
        <f t="shared" si="0"/>
        <v>2</v>
      </c>
      <c r="H4">
        <f t="shared" si="0"/>
        <v>2</v>
      </c>
      <c r="I4">
        <f t="shared" si="0"/>
        <v>37</v>
      </c>
      <c r="J4">
        <f t="shared" si="0"/>
        <v>2</v>
      </c>
      <c r="K4">
        <f t="shared" si="0"/>
        <v>2</v>
      </c>
      <c r="L4">
        <f t="shared" si="0"/>
        <v>1</v>
      </c>
      <c r="M4">
        <f t="shared" si="0"/>
        <v>14</v>
      </c>
      <c r="N4">
        <f t="shared" si="0"/>
        <v>1</v>
      </c>
      <c r="O4">
        <f t="shared" si="0"/>
        <v>2</v>
      </c>
      <c r="P4">
        <f t="shared" si="0"/>
        <v>1</v>
      </c>
      <c r="Q4">
        <f t="shared" si="0"/>
        <v>1</v>
      </c>
      <c r="R4">
        <f t="shared" si="0"/>
        <v>2</v>
      </c>
      <c r="S4">
        <f t="shared" si="0"/>
        <v>6</v>
      </c>
      <c r="T4">
        <f t="shared" si="0"/>
        <v>1</v>
      </c>
      <c r="U4">
        <f t="shared" si="0"/>
        <v>2</v>
      </c>
      <c r="V4">
        <f t="shared" si="0"/>
        <v>2</v>
      </c>
      <c r="W4">
        <f t="shared" si="0"/>
        <v>2</v>
      </c>
      <c r="X4">
        <f t="shared" si="0"/>
        <v>1</v>
      </c>
      <c r="Y4">
        <f t="shared" si="0"/>
        <v>1</v>
      </c>
      <c r="Z4">
        <f t="shared" si="0"/>
        <v>3</v>
      </c>
      <c r="AA4">
        <f t="shared" si="0"/>
        <v>2</v>
      </c>
      <c r="AB4">
        <f t="shared" si="0"/>
        <v>2</v>
      </c>
      <c r="AC4">
        <f t="shared" si="0"/>
        <v>1</v>
      </c>
      <c r="AD4">
        <f t="shared" si="0"/>
        <v>2</v>
      </c>
      <c r="AE4">
        <f t="shared" si="0"/>
        <v>2</v>
      </c>
      <c r="AF4">
        <f t="shared" si="0"/>
        <v>1</v>
      </c>
      <c r="AG4">
        <f t="shared" si="0"/>
        <v>2</v>
      </c>
      <c r="AH4">
        <f t="shared" si="0"/>
        <v>3</v>
      </c>
    </row>
    <row r="5" spans="1:34"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row>
    <row r="6" spans="1:34" s="3" customFormat="1" x14ac:dyDescent="0.2">
      <c r="A6" s="16" t="s">
        <v>17</v>
      </c>
      <c r="B6" s="3" t="s">
        <v>443</v>
      </c>
      <c r="C6" s="3" t="s">
        <v>443</v>
      </c>
      <c r="D6" s="3" t="s">
        <v>443</v>
      </c>
      <c r="E6" s="3" t="s">
        <v>443</v>
      </c>
      <c r="F6" s="3" t="s">
        <v>443</v>
      </c>
      <c r="G6" s="3" t="s">
        <v>443</v>
      </c>
      <c r="H6" s="3" t="s">
        <v>443</v>
      </c>
      <c r="I6" s="3" t="s">
        <v>443</v>
      </c>
      <c r="J6" s="3" t="s">
        <v>443</v>
      </c>
      <c r="K6" s="3" t="s">
        <v>443</v>
      </c>
      <c r="L6" s="3" t="s">
        <v>443</v>
      </c>
      <c r="M6" s="3" t="s">
        <v>443</v>
      </c>
      <c r="N6" s="3" t="s">
        <v>443</v>
      </c>
      <c r="O6" s="3" t="s">
        <v>443</v>
      </c>
      <c r="P6" s="3" t="s">
        <v>443</v>
      </c>
      <c r="Q6" s="3" t="s">
        <v>443</v>
      </c>
      <c r="R6" s="3" t="s">
        <v>443</v>
      </c>
      <c r="S6" s="3" t="s">
        <v>443</v>
      </c>
      <c r="T6" s="3" t="s">
        <v>443</v>
      </c>
      <c r="U6" s="3" t="s">
        <v>443</v>
      </c>
      <c r="V6" s="3" t="s">
        <v>443</v>
      </c>
      <c r="W6" s="3" t="s">
        <v>443</v>
      </c>
      <c r="X6" s="3" t="s">
        <v>443</v>
      </c>
      <c r="Y6" s="3" t="s">
        <v>443</v>
      </c>
      <c r="Z6" s="3" t="s">
        <v>443</v>
      </c>
      <c r="AA6" s="3" t="s">
        <v>443</v>
      </c>
      <c r="AB6" s="3" t="s">
        <v>443</v>
      </c>
      <c r="AC6" s="3" t="s">
        <v>443</v>
      </c>
      <c r="AD6" s="3" t="s">
        <v>443</v>
      </c>
      <c r="AE6" s="3" t="s">
        <v>443</v>
      </c>
      <c r="AF6" s="3" t="s">
        <v>443</v>
      </c>
      <c r="AG6" s="3" t="s">
        <v>443</v>
      </c>
      <c r="AH6" s="3" t="s">
        <v>443</v>
      </c>
    </row>
    <row r="7" spans="1:34" s="3" customFormat="1" x14ac:dyDescent="0.2">
      <c r="A7" s="16" t="s">
        <v>18</v>
      </c>
      <c r="B7" s="3" t="s">
        <v>40</v>
      </c>
      <c r="C7" s="3" t="s">
        <v>40</v>
      </c>
      <c r="D7" s="3" t="s">
        <v>40</v>
      </c>
      <c r="E7" s="3" t="s">
        <v>40</v>
      </c>
      <c r="F7" s="3" t="s">
        <v>40</v>
      </c>
      <c r="G7" s="3" t="s">
        <v>40</v>
      </c>
      <c r="H7" s="3" t="s">
        <v>40</v>
      </c>
      <c r="I7" s="3" t="s">
        <v>40</v>
      </c>
      <c r="J7" s="3" t="s">
        <v>40</v>
      </c>
      <c r="K7" s="3" t="s">
        <v>40</v>
      </c>
      <c r="L7" s="3" t="s">
        <v>541</v>
      </c>
      <c r="M7" s="3" t="s">
        <v>541</v>
      </c>
      <c r="N7" s="3" t="s">
        <v>541</v>
      </c>
      <c r="O7" s="3" t="s">
        <v>541</v>
      </c>
      <c r="P7" s="3" t="s">
        <v>541</v>
      </c>
      <c r="Q7" s="3" t="s">
        <v>560</v>
      </c>
      <c r="R7" s="3" t="s">
        <v>560</v>
      </c>
      <c r="S7" s="3" t="s">
        <v>560</v>
      </c>
      <c r="T7" s="3" t="s">
        <v>560</v>
      </c>
      <c r="U7" s="3" t="s">
        <v>560</v>
      </c>
      <c r="V7" s="3" t="s">
        <v>560</v>
      </c>
      <c r="W7" s="3" t="s">
        <v>560</v>
      </c>
      <c r="X7" s="3" t="s">
        <v>560</v>
      </c>
      <c r="Y7" s="3" t="s">
        <v>574</v>
      </c>
      <c r="Z7" s="3" t="s">
        <v>574</v>
      </c>
      <c r="AA7" s="3" t="s">
        <v>574</v>
      </c>
      <c r="AB7" s="3" t="s">
        <v>574</v>
      </c>
      <c r="AC7" s="3" t="s">
        <v>583</v>
      </c>
      <c r="AD7" s="3" t="s">
        <v>583</v>
      </c>
      <c r="AE7" s="3" t="s">
        <v>583</v>
      </c>
      <c r="AF7" s="3" t="s">
        <v>583</v>
      </c>
      <c r="AG7" s="3" t="s">
        <v>583</v>
      </c>
      <c r="AH7" s="3" t="s">
        <v>583</v>
      </c>
    </row>
    <row r="8" spans="1:34" s="3" customFormat="1" x14ac:dyDescent="0.2">
      <c r="A8" s="16" t="s">
        <v>19</v>
      </c>
      <c r="B8" s="3">
        <v>1</v>
      </c>
      <c r="C8" s="3">
        <v>1</v>
      </c>
      <c r="D8" s="3">
        <v>1</v>
      </c>
      <c r="E8" s="3">
        <v>1</v>
      </c>
      <c r="F8" s="3">
        <v>1</v>
      </c>
      <c r="G8" s="3">
        <v>1</v>
      </c>
      <c r="H8" s="3">
        <v>1</v>
      </c>
      <c r="I8" s="3">
        <v>1</v>
      </c>
      <c r="J8" s="3">
        <v>1</v>
      </c>
      <c r="K8" s="3">
        <v>1</v>
      </c>
      <c r="L8" s="3">
        <v>2</v>
      </c>
      <c r="M8" s="3">
        <v>2</v>
      </c>
      <c r="N8" s="3">
        <v>2</v>
      </c>
      <c r="O8" s="3">
        <v>2</v>
      </c>
      <c r="P8" s="3">
        <v>2</v>
      </c>
      <c r="Q8" s="3">
        <v>3</v>
      </c>
      <c r="R8" s="3">
        <v>3</v>
      </c>
      <c r="S8" s="3">
        <v>3</v>
      </c>
      <c r="T8" s="3">
        <v>3</v>
      </c>
      <c r="U8" s="3">
        <v>3</v>
      </c>
      <c r="V8" s="3">
        <v>3</v>
      </c>
      <c r="W8" s="3">
        <v>3</v>
      </c>
      <c r="X8" s="3">
        <v>3</v>
      </c>
      <c r="Y8" s="3">
        <v>4</v>
      </c>
      <c r="Z8" s="3">
        <v>4</v>
      </c>
      <c r="AA8" s="3">
        <v>4</v>
      </c>
      <c r="AB8" s="3">
        <v>4</v>
      </c>
      <c r="AC8" s="3">
        <v>5</v>
      </c>
      <c r="AD8" s="3">
        <v>5</v>
      </c>
      <c r="AE8" s="3">
        <v>5</v>
      </c>
      <c r="AF8" s="3">
        <v>5</v>
      </c>
      <c r="AG8" s="3">
        <v>5</v>
      </c>
      <c r="AH8" s="3">
        <v>5</v>
      </c>
    </row>
    <row r="9" spans="1:34" s="3" customFormat="1" x14ac:dyDescent="0.2">
      <c r="A9" s="16" t="s">
        <v>20</v>
      </c>
      <c r="B9" s="3">
        <v>1</v>
      </c>
      <c r="C9" s="3">
        <v>2</v>
      </c>
      <c r="D9" s="3">
        <v>3</v>
      </c>
      <c r="E9" s="3">
        <v>4</v>
      </c>
      <c r="F9" s="3">
        <v>5</v>
      </c>
      <c r="G9" s="3">
        <v>6</v>
      </c>
      <c r="H9" s="3">
        <v>7</v>
      </c>
      <c r="I9" s="3">
        <v>8</v>
      </c>
      <c r="J9" s="3">
        <v>9</v>
      </c>
      <c r="K9" s="3">
        <v>10</v>
      </c>
      <c r="L9" s="3">
        <v>1</v>
      </c>
      <c r="M9" s="3">
        <v>2</v>
      </c>
      <c r="N9" s="3">
        <v>3</v>
      </c>
      <c r="O9" s="3">
        <v>4</v>
      </c>
      <c r="P9" s="3">
        <v>5</v>
      </c>
      <c r="Q9" s="3">
        <v>1</v>
      </c>
      <c r="R9" s="3">
        <v>2</v>
      </c>
      <c r="S9" s="3">
        <v>3</v>
      </c>
      <c r="T9" s="3">
        <v>4</v>
      </c>
      <c r="U9" s="3">
        <v>5</v>
      </c>
      <c r="V9" s="3">
        <v>6</v>
      </c>
      <c r="W9" s="3">
        <v>7</v>
      </c>
      <c r="X9" s="3">
        <v>8</v>
      </c>
      <c r="Y9" s="3">
        <v>1</v>
      </c>
      <c r="Z9" s="3">
        <v>2</v>
      </c>
      <c r="AA9" s="3">
        <v>3</v>
      </c>
      <c r="AB9" s="3">
        <v>4</v>
      </c>
      <c r="AC9" s="3">
        <v>1</v>
      </c>
      <c r="AD9" s="3">
        <v>2</v>
      </c>
      <c r="AE9" s="3">
        <v>3</v>
      </c>
      <c r="AF9" s="3">
        <v>4</v>
      </c>
      <c r="AG9" s="3">
        <v>5</v>
      </c>
      <c r="AH9" s="3">
        <v>6</v>
      </c>
    </row>
    <row r="10" spans="1:34" s="3" customFormat="1" x14ac:dyDescent="0.2">
      <c r="A10" s="16" t="s">
        <v>21</v>
      </c>
      <c r="B10" s="3" t="s">
        <v>476</v>
      </c>
      <c r="C10" s="3" t="s">
        <v>479</v>
      </c>
      <c r="D10" s="3" t="s">
        <v>483</v>
      </c>
      <c r="E10" s="3" t="s">
        <v>487</v>
      </c>
      <c r="F10" s="3" t="s">
        <v>491</v>
      </c>
      <c r="G10" s="3" t="s">
        <v>493</v>
      </c>
      <c r="H10" s="3" t="s">
        <v>496</v>
      </c>
      <c r="I10" s="3" t="s">
        <v>499</v>
      </c>
      <c r="J10" s="3" t="s">
        <v>537</v>
      </c>
      <c r="K10" s="3" t="s">
        <v>540</v>
      </c>
      <c r="L10" s="3" t="s">
        <v>476</v>
      </c>
      <c r="M10" s="3" t="s">
        <v>542</v>
      </c>
      <c r="N10" s="3" t="s">
        <v>557</v>
      </c>
      <c r="O10" s="3" t="s">
        <v>558</v>
      </c>
      <c r="P10" s="3" t="s">
        <v>559</v>
      </c>
      <c r="Q10" s="3" t="s">
        <v>476</v>
      </c>
      <c r="R10" s="3" t="s">
        <v>561</v>
      </c>
      <c r="S10" s="3" t="s">
        <v>562</v>
      </c>
      <c r="T10" s="3" t="s">
        <v>569</v>
      </c>
      <c r="U10" s="3" t="s">
        <v>570</v>
      </c>
      <c r="V10" s="3" t="s">
        <v>571</v>
      </c>
      <c r="W10" s="3" t="s">
        <v>572</v>
      </c>
      <c r="X10" s="3" t="s">
        <v>573</v>
      </c>
      <c r="Y10" s="3" t="s">
        <v>476</v>
      </c>
      <c r="Z10" s="3" t="s">
        <v>575</v>
      </c>
      <c r="AA10" s="3" t="s">
        <v>579</v>
      </c>
      <c r="AB10" s="3" t="s">
        <v>582</v>
      </c>
      <c r="AC10" s="3" t="s">
        <v>476</v>
      </c>
      <c r="AD10" s="3" t="s">
        <v>584</v>
      </c>
      <c r="AE10" s="3" t="s">
        <v>585</v>
      </c>
      <c r="AF10" s="3" t="s">
        <v>586</v>
      </c>
      <c r="AG10" s="3" t="s">
        <v>587</v>
      </c>
      <c r="AH10" s="3" t="s">
        <v>588</v>
      </c>
    </row>
    <row r="11" spans="1:34" s="3" customFormat="1" x14ac:dyDescent="0.2">
      <c r="A11" s="16" t="s">
        <v>37</v>
      </c>
      <c r="B11" s="3" t="s">
        <v>478</v>
      </c>
      <c r="C11" s="3" t="s">
        <v>480</v>
      </c>
      <c r="D11" s="3" t="s">
        <v>484</v>
      </c>
      <c r="E11" s="3" t="s">
        <v>488</v>
      </c>
      <c r="F11" s="3" t="s">
        <v>492</v>
      </c>
      <c r="G11" s="3" t="s">
        <v>494</v>
      </c>
      <c r="H11" s="3" t="s">
        <v>497</v>
      </c>
      <c r="I11" s="3" t="s">
        <v>500</v>
      </c>
      <c r="J11" s="3" t="s">
        <v>538</v>
      </c>
      <c r="K11" s="3" t="s">
        <v>538</v>
      </c>
      <c r="L11" s="3" t="s">
        <v>478</v>
      </c>
      <c r="M11" s="3" t="s">
        <v>543</v>
      </c>
      <c r="N11" s="3" t="s">
        <v>478</v>
      </c>
      <c r="O11" s="3" t="s">
        <v>538</v>
      </c>
      <c r="P11" s="3" t="s">
        <v>478</v>
      </c>
      <c r="Q11" s="3" t="s">
        <v>478</v>
      </c>
      <c r="R11" s="3" t="s">
        <v>538</v>
      </c>
      <c r="S11" s="3" t="s">
        <v>563</v>
      </c>
      <c r="T11" s="3" t="s">
        <v>478</v>
      </c>
      <c r="U11" s="3" t="s">
        <v>538</v>
      </c>
      <c r="V11" s="3" t="s">
        <v>538</v>
      </c>
      <c r="W11" s="3" t="s">
        <v>538</v>
      </c>
      <c r="X11" s="3" t="s">
        <v>478</v>
      </c>
      <c r="Y11" s="3" t="s">
        <v>478</v>
      </c>
      <c r="Z11" s="3" t="s">
        <v>576</v>
      </c>
      <c r="AA11" s="3" t="s">
        <v>580</v>
      </c>
      <c r="AB11" s="3" t="s">
        <v>538</v>
      </c>
      <c r="AC11" s="3" t="s">
        <v>478</v>
      </c>
      <c r="AD11" s="3" t="s">
        <v>538</v>
      </c>
      <c r="AE11" s="3" t="s">
        <v>538</v>
      </c>
      <c r="AF11" s="3" t="s">
        <v>478</v>
      </c>
      <c r="AG11" s="3" t="s">
        <v>538</v>
      </c>
      <c r="AH11" s="3" t="s">
        <v>589</v>
      </c>
    </row>
    <row r="12" spans="1:34" s="3" customFormat="1" x14ac:dyDescent="0.2">
      <c r="A12" s="17"/>
      <c r="C12" s="3" t="s">
        <v>481</v>
      </c>
      <c r="D12" s="3" t="s">
        <v>485</v>
      </c>
      <c r="E12" s="3" t="s">
        <v>489</v>
      </c>
      <c r="F12" s="3" t="s">
        <v>63</v>
      </c>
      <c r="G12" s="3" t="s">
        <v>495</v>
      </c>
      <c r="H12" s="3" t="s">
        <v>498</v>
      </c>
      <c r="I12" s="3" t="s">
        <v>501</v>
      </c>
      <c r="J12" s="3" t="s">
        <v>539</v>
      </c>
      <c r="K12" s="3" t="s">
        <v>539</v>
      </c>
      <c r="M12" s="3" t="s">
        <v>544</v>
      </c>
      <c r="O12" s="3" t="s">
        <v>539</v>
      </c>
      <c r="R12" s="3" t="s">
        <v>539</v>
      </c>
      <c r="S12" s="3" t="s">
        <v>564</v>
      </c>
      <c r="U12" s="3" t="s">
        <v>539</v>
      </c>
      <c r="V12" s="3" t="s">
        <v>539</v>
      </c>
      <c r="W12" s="3" t="s">
        <v>539</v>
      </c>
      <c r="Z12" s="3" t="s">
        <v>577</v>
      </c>
      <c r="AA12" s="3" t="s">
        <v>581</v>
      </c>
      <c r="AB12" s="3" t="s">
        <v>539</v>
      </c>
      <c r="AD12" s="3" t="s">
        <v>539</v>
      </c>
      <c r="AE12" s="3" t="s">
        <v>539</v>
      </c>
      <c r="AG12" s="3" t="s">
        <v>539</v>
      </c>
      <c r="AH12" s="3" t="s">
        <v>590</v>
      </c>
    </row>
    <row r="13" spans="1:34" s="3" customFormat="1" x14ac:dyDescent="0.2">
      <c r="A13" s="17"/>
      <c r="C13" s="3" t="s">
        <v>482</v>
      </c>
      <c r="D13" s="3" t="s">
        <v>486</v>
      </c>
      <c r="E13" s="3" t="s">
        <v>490</v>
      </c>
      <c r="I13" s="3" t="s">
        <v>502</v>
      </c>
      <c r="M13" s="3" t="s">
        <v>545</v>
      </c>
      <c r="S13" s="3" t="s">
        <v>565</v>
      </c>
      <c r="Z13" s="3" t="s">
        <v>578</v>
      </c>
      <c r="AH13" s="3" t="s">
        <v>591</v>
      </c>
    </row>
    <row r="14" spans="1:34" s="3" customFormat="1" x14ac:dyDescent="0.2">
      <c r="A14" s="17"/>
      <c r="I14" s="3" t="s">
        <v>503</v>
      </c>
      <c r="M14" s="3" t="s">
        <v>546</v>
      </c>
      <c r="S14" s="3" t="s">
        <v>566</v>
      </c>
    </row>
    <row r="15" spans="1:34" s="3" customFormat="1" x14ac:dyDescent="0.2">
      <c r="A15" s="17"/>
      <c r="I15" s="3" t="s">
        <v>504</v>
      </c>
      <c r="M15" s="3" t="s">
        <v>547</v>
      </c>
      <c r="S15" s="3" t="s">
        <v>567</v>
      </c>
    </row>
    <row r="16" spans="1:34" s="3" customFormat="1" x14ac:dyDescent="0.2">
      <c r="A16" s="17"/>
      <c r="I16" s="3" t="s">
        <v>505</v>
      </c>
      <c r="M16" s="3" t="s">
        <v>548</v>
      </c>
      <c r="S16" s="3" t="s">
        <v>568</v>
      </c>
    </row>
    <row r="17" spans="1:13" s="3" customFormat="1" x14ac:dyDescent="0.2">
      <c r="A17" s="17"/>
      <c r="I17" s="3" t="s">
        <v>506</v>
      </c>
      <c r="M17" s="3" t="s">
        <v>549</v>
      </c>
    </row>
    <row r="18" spans="1:13" s="3" customFormat="1" x14ac:dyDescent="0.2">
      <c r="A18" s="17"/>
      <c r="I18" s="3" t="s">
        <v>507</v>
      </c>
      <c r="M18" s="3" t="s">
        <v>550</v>
      </c>
    </row>
    <row r="19" spans="1:13" s="3" customFormat="1" x14ac:dyDescent="0.2">
      <c r="A19" s="17"/>
      <c r="I19" s="3" t="s">
        <v>508</v>
      </c>
      <c r="M19" s="3" t="s">
        <v>551</v>
      </c>
    </row>
    <row r="20" spans="1:13" s="3" customFormat="1" x14ac:dyDescent="0.2">
      <c r="A20" s="17"/>
      <c r="I20" s="3" t="s">
        <v>509</v>
      </c>
      <c r="M20" s="3" t="s">
        <v>552</v>
      </c>
    </row>
    <row r="21" spans="1:13" s="3" customFormat="1" x14ac:dyDescent="0.2">
      <c r="A21" s="17"/>
      <c r="I21" s="3" t="s">
        <v>510</v>
      </c>
      <c r="M21" s="3" t="s">
        <v>553</v>
      </c>
    </row>
    <row r="22" spans="1:13" s="3" customFormat="1" x14ac:dyDescent="0.2">
      <c r="A22" s="17"/>
      <c r="I22" s="3" t="s">
        <v>511</v>
      </c>
      <c r="M22" s="3" t="s">
        <v>554</v>
      </c>
    </row>
    <row r="23" spans="1:13" s="3" customFormat="1" x14ac:dyDescent="0.2">
      <c r="A23" s="17"/>
      <c r="I23" s="3" t="s">
        <v>512</v>
      </c>
      <c r="M23" s="3" t="s">
        <v>555</v>
      </c>
    </row>
    <row r="24" spans="1:13" s="3" customFormat="1" x14ac:dyDescent="0.2">
      <c r="A24" s="17"/>
      <c r="I24" s="3" t="s">
        <v>513</v>
      </c>
      <c r="M24" s="3" t="s">
        <v>556</v>
      </c>
    </row>
    <row r="25" spans="1:13" s="3" customFormat="1" x14ac:dyDescent="0.2">
      <c r="A25" s="17"/>
      <c r="I25" s="3" t="s">
        <v>514</v>
      </c>
    </row>
    <row r="26" spans="1:13" s="3" customFormat="1" x14ac:dyDescent="0.2">
      <c r="A26" s="17"/>
      <c r="I26" s="3" t="s">
        <v>515</v>
      </c>
    </row>
    <row r="27" spans="1:13" s="3" customFormat="1" x14ac:dyDescent="0.2">
      <c r="A27" s="17"/>
      <c r="I27" s="3" t="s">
        <v>516</v>
      </c>
    </row>
    <row r="28" spans="1:13" s="3" customFormat="1" x14ac:dyDescent="0.2">
      <c r="A28" s="17"/>
      <c r="I28" s="3" t="s">
        <v>517</v>
      </c>
    </row>
    <row r="29" spans="1:13" s="3" customFormat="1" x14ac:dyDescent="0.2">
      <c r="A29" s="17"/>
      <c r="I29" s="3" t="s">
        <v>518</v>
      </c>
    </row>
    <row r="30" spans="1:13" s="3" customFormat="1" x14ac:dyDescent="0.2">
      <c r="A30" s="17"/>
      <c r="I30" s="3" t="s">
        <v>519</v>
      </c>
    </row>
    <row r="31" spans="1:13" s="3" customFormat="1" x14ac:dyDescent="0.2">
      <c r="A31" s="17"/>
      <c r="I31" s="3" t="s">
        <v>520</v>
      </c>
    </row>
    <row r="32" spans="1:13" s="3" customFormat="1" x14ac:dyDescent="0.2">
      <c r="A32" s="17"/>
      <c r="I32" s="3" t="s">
        <v>521</v>
      </c>
    </row>
    <row r="33" spans="1:9" s="3" customFormat="1" x14ac:dyDescent="0.2">
      <c r="A33" s="17"/>
      <c r="I33" s="3" t="s">
        <v>522</v>
      </c>
    </row>
    <row r="34" spans="1:9" s="3" customFormat="1" x14ac:dyDescent="0.2">
      <c r="A34" s="17"/>
      <c r="I34" s="3" t="s">
        <v>523</v>
      </c>
    </row>
    <row r="35" spans="1:9" s="3" customFormat="1" x14ac:dyDescent="0.2">
      <c r="A35" s="17"/>
      <c r="I35" s="3" t="s">
        <v>524</v>
      </c>
    </row>
    <row r="36" spans="1:9" s="3" customFormat="1" x14ac:dyDescent="0.2">
      <c r="A36" s="17"/>
      <c r="I36" s="3" t="s">
        <v>525</v>
      </c>
    </row>
    <row r="37" spans="1:9" s="3" customFormat="1" x14ac:dyDescent="0.2">
      <c r="A37" s="17"/>
      <c r="I37" s="3" t="s">
        <v>526</v>
      </c>
    </row>
    <row r="38" spans="1:9" s="3" customFormat="1" x14ac:dyDescent="0.2">
      <c r="A38" s="17"/>
      <c r="I38" s="3" t="s">
        <v>527</v>
      </c>
    </row>
    <row r="39" spans="1:9" s="3" customFormat="1" x14ac:dyDescent="0.2">
      <c r="A39" s="17"/>
      <c r="I39" s="3" t="s">
        <v>528</v>
      </c>
    </row>
    <row r="40" spans="1:9" s="3" customFormat="1" x14ac:dyDescent="0.2">
      <c r="A40" s="17"/>
      <c r="I40" s="3" t="s">
        <v>529</v>
      </c>
    </row>
    <row r="41" spans="1:9" s="3" customFormat="1" x14ac:dyDescent="0.2">
      <c r="A41" s="17"/>
      <c r="I41" s="3" t="s">
        <v>530</v>
      </c>
    </row>
    <row r="42" spans="1:9" s="3" customFormat="1" x14ac:dyDescent="0.2">
      <c r="A42" s="17"/>
      <c r="I42" s="3" t="s">
        <v>531</v>
      </c>
    </row>
    <row r="43" spans="1:9" s="3" customFormat="1" x14ac:dyDescent="0.2">
      <c r="A43" s="17"/>
      <c r="I43" s="3" t="s">
        <v>532</v>
      </c>
    </row>
    <row r="44" spans="1:9" s="3" customFormat="1" x14ac:dyDescent="0.2">
      <c r="A44" s="17"/>
      <c r="I44" s="3" t="s">
        <v>533</v>
      </c>
    </row>
    <row r="45" spans="1:9" s="3" customFormat="1" x14ac:dyDescent="0.2">
      <c r="A45" s="17"/>
      <c r="I45" s="3" t="s">
        <v>534</v>
      </c>
    </row>
    <row r="46" spans="1:9" s="3" customFormat="1" x14ac:dyDescent="0.2">
      <c r="A46" s="17"/>
      <c r="I46" s="3" t="s">
        <v>535</v>
      </c>
    </row>
    <row r="47" spans="1:9" s="3" customFormat="1" x14ac:dyDescent="0.2">
      <c r="A47" s="17"/>
      <c r="I47" s="3" t="s">
        <v>536</v>
      </c>
    </row>
    <row r="48" spans="1:9"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b+xO8olF/mr4SIksFF6rq+VSIeG1p66jnEsVyfZW3Dti0bOXLaLvyw2sScgm7uz5il0B45htZ61whghhkLeapg==" saltValue="OzeAM2M4MM4LyKGC1Qyp2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26442-87D7-4A5A-B5CD-B9B17C2633AF}">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602</v>
      </c>
      <c r="B1" s="55"/>
      <c r="C1" s="55"/>
      <c r="D1" s="55"/>
      <c r="E1" s="55"/>
      <c r="F1" s="55"/>
    </row>
    <row r="2" spans="1:7" ht="14.25" customHeight="1" x14ac:dyDescent="0.2">
      <c r="A2" s="55" t="s">
        <v>600</v>
      </c>
      <c r="B2" s="55"/>
      <c r="C2" s="55"/>
      <c r="D2" s="55"/>
      <c r="E2" s="55"/>
      <c r="F2" s="55"/>
    </row>
    <row r="4" spans="1:7" ht="51" customHeight="1" x14ac:dyDescent="0.2">
      <c r="A4" s="9" t="s">
        <v>592</v>
      </c>
      <c r="B4" s="9" t="s">
        <v>476</v>
      </c>
      <c r="C4" s="9" t="s">
        <v>542</v>
      </c>
      <c r="D4" s="9" t="s">
        <v>557</v>
      </c>
      <c r="E4" s="9" t="s">
        <v>558</v>
      </c>
      <c r="F4" s="9" t="s">
        <v>559</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43</v>
      </c>
      <c r="B15" s="54"/>
      <c r="C15" s="54"/>
      <c r="D15" s="54"/>
      <c r="E15" s="54"/>
      <c r="F15" s="54"/>
    </row>
  </sheetData>
  <sheetProtection algorithmName="SHA-512" hashValue="BZBvcvC+q4zjsvYaxe7nnctoOiM3MuQodlYJPUlb26xFByhtw5FXsUsBQJB0ez9ASsTWYalDKxMih4CGJ/LH2w==" saltValue="LTDypa+U3F+PcUNkSGan4g==" spinCount="100000" sheet="1" objects="1" scenarios="1" formatRows="0" insertRows="0" deleteRows="0"/>
  <mergeCells count="3">
    <mergeCell ref="A15:F15"/>
    <mergeCell ref="A1:F1"/>
    <mergeCell ref="A2:F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D5:D14">
    <cfRule type="expression" dxfId="13" priority="4">
      <formula>LEN(D5)&gt;14</formula>
    </cfRule>
  </conditionalFormatting>
  <conditionalFormatting sqref="F5:F14">
    <cfRule type="expression" dxfId="12" priority="5">
      <formula>LEN(F5)&gt;10</formula>
    </cfRule>
  </conditionalFormatting>
  <dataValidations count="4">
    <dataValidation type="list" allowBlank="1" showErrorMessage="1" error="The selection is not valid" prompt="Select from the dropdown list" sqref="A5:A14" xr:uid="{A9DF6984-D67B-410F-B189-31E490C0C49A}">
      <formula1>OFFSET(UnitListStart,1,0,UnitListCount,1)</formula1>
    </dataValidation>
    <dataValidation type="textLength" operator="lessThanOrEqual" allowBlank="1" showErrorMessage="1" error="The response must be 15 characters or less" prompt="Enter the SOP Index No." sqref="B5:B14" xr:uid="{8FE2940E-72B7-4524-83A0-D3A306EB9C7C}">
      <formula1>15</formula1>
    </dataValidation>
    <dataValidation type="textLength" operator="lessThanOrEqual" allowBlank="1" showErrorMessage="1" error="The response must be 14 characters or less" prompt="Enter the SS Device ID" sqref="D5:D14" xr:uid="{F76996C6-6167-4001-B327-75709EE1A440}">
      <formula1>14</formula1>
    </dataValidation>
    <dataValidation type="textLength" operator="lessThanOrEqual" allowBlank="1" showErrorMessage="1" error="The response must be 10 characters or less" prompt="Enter the Alt 63SS Mon ID" sqref="F5:F14" xr:uid="{60CDF1B8-6C7E-4844-91C9-C02E77FD8BFE}">
      <formula1>10</formula1>
    </dataValidation>
  </dataValidations>
  <hyperlinks>
    <hyperlink ref="A15" location="'Table of Contents'!A1" display="Go to the Table of Contents" xr:uid="{66AC836A-E67D-4EEC-8459-DFF7562525B3}"/>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1A0D6C29-8CAF-48CD-988C-2922DE639539}">
            <xm:f>AND(C5&lt;&gt;"",COUNTIF(OFFSET(Picklist_UAcodes!M$10,1,0,Picklist_UAcodes!M$4,1),C5)=0)</xm:f>
            <x14:dxf>
              <font>
                <b/>
                <i val="0"/>
              </font>
              <fill>
                <patternFill>
                  <bgColor rgb="FFEBB8B7"/>
                </patternFill>
              </fill>
            </x14:dxf>
          </x14:cfRule>
          <xm:sqref>C5:C14 E5:E14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A8CCA7B-A38D-40B8-8CDA-977E5AA5A14C}">
          <x14:formula1>
            <xm:f>OFFSET(Picklist_UAcodes!M$10,1,0,Picklist_UAcodes!M$4,1)</xm:f>
          </x14:formula1>
          <xm:sqref>C5:C14 E5:E14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F4819-7486-4190-BAD6-59C00A6E9E27}">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603</v>
      </c>
      <c r="B1" s="55"/>
      <c r="C1" s="55"/>
      <c r="D1" s="55"/>
      <c r="E1" s="55"/>
      <c r="F1" s="55"/>
      <c r="G1" s="55"/>
      <c r="H1" s="55"/>
      <c r="I1" s="55"/>
    </row>
    <row r="2" spans="1:10" ht="14.25" customHeight="1" x14ac:dyDescent="0.2">
      <c r="A2" s="55" t="s">
        <v>600</v>
      </c>
      <c r="B2" s="55"/>
      <c r="C2" s="55"/>
      <c r="D2" s="55"/>
      <c r="E2" s="55"/>
      <c r="F2" s="55"/>
      <c r="G2" s="55"/>
      <c r="H2" s="55"/>
      <c r="I2" s="55"/>
    </row>
    <row r="4" spans="1:10" ht="51" customHeight="1" x14ac:dyDescent="0.2">
      <c r="A4" s="9" t="s">
        <v>592</v>
      </c>
      <c r="B4" s="9" t="s">
        <v>476</v>
      </c>
      <c r="C4" s="9" t="s">
        <v>561</v>
      </c>
      <c r="D4" s="9" t="s">
        <v>562</v>
      </c>
      <c r="E4" s="9" t="s">
        <v>569</v>
      </c>
      <c r="F4" s="9" t="s">
        <v>570</v>
      </c>
      <c r="G4" s="9" t="s">
        <v>571</v>
      </c>
      <c r="H4" s="9" t="s">
        <v>572</v>
      </c>
      <c r="I4" s="9" t="s">
        <v>573</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43</v>
      </c>
      <c r="B15" s="54"/>
      <c r="C15" s="54"/>
      <c r="D15" s="54"/>
      <c r="E15" s="54"/>
      <c r="F15" s="54"/>
      <c r="G15" s="54"/>
      <c r="H15" s="54"/>
      <c r="I15" s="54"/>
    </row>
  </sheetData>
  <sheetProtection algorithmName="SHA-512" hashValue="xHE+njr/T+euhlmPxY//XOu/DAE2jX7R8Xxm8ZqOFGo90cq0+jEYme78uNmr7vR2O8eglK9x2pPJ92+eOQOSCw==" saltValue="I0OWgX5CJK3ljvOIxNLIHA==" spinCount="100000" sheet="1" objects="1" scenarios="1" formatRows="0" insertRows="0" deleteRows="0"/>
  <mergeCells count="3">
    <mergeCell ref="A15:I15"/>
    <mergeCell ref="A1:I1"/>
    <mergeCell ref="A2:I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E5:E14">
    <cfRule type="expression" dxfId="8" priority="4">
      <formula>LEN(E5)&gt;14</formula>
    </cfRule>
  </conditionalFormatting>
  <conditionalFormatting sqref="I5:I14">
    <cfRule type="expression" dxfId="7" priority="5">
      <formula>LEN(I5)&gt;10</formula>
    </cfRule>
  </conditionalFormatting>
  <dataValidations count="4">
    <dataValidation type="list" allowBlank="1" showErrorMessage="1" error="The selection is not valid" prompt="Select from the dropdown list" sqref="A5:A14" xr:uid="{EEFD7703-4A96-4C8B-9428-88E7E6764D4E}">
      <formula1>OFFSET(UnitListStart,1,0,UnitListCount,1)</formula1>
    </dataValidation>
    <dataValidation type="textLength" operator="lessThanOrEqual" allowBlank="1" showErrorMessage="1" error="The response must be 15 characters or less" prompt="Enter the SOP Index No." sqref="B5:B14" xr:uid="{4BD4F1A8-88A8-4F0A-977D-294430023916}">
      <formula1>15</formula1>
    </dataValidation>
    <dataValidation type="textLength" operator="lessThanOrEqual" allowBlank="1" showErrorMessage="1" error="The response must be 14 characters or less" prompt="Enter the HAL Device ID" sqref="E5:E14" xr:uid="{B980C930-E609-42B7-B54E-D79A4F0245DE}">
      <formula1>14</formula1>
    </dataValidation>
    <dataValidation type="textLength" operator="lessThanOrEqual" allowBlank="1" showErrorMessage="1" error="The response must be 10 characters or less" prompt="Enter the Assessment Waiver ID" sqref="I5:I14" xr:uid="{A69EA4C0-9432-418B-A44B-35D3CBFE7D52}">
      <formula1>10</formula1>
    </dataValidation>
  </dataValidations>
  <hyperlinks>
    <hyperlink ref="A15" location="'Table of Contents'!A1" display="Go to the Table of Contents" xr:uid="{5B7A6555-5873-4BB8-9AB0-85BE645840DF}"/>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81AEAEB8-15DF-4D8D-845F-C4299D0921EB}">
            <xm:f>AND(C5&lt;&gt;"",COUNTIF(OFFSET(Picklist_UAcodes!R$10,1,0,Picklist_UAcodes!R$4,1),C5)=0)</xm:f>
            <x14:dxf>
              <font>
                <b/>
                <i val="0"/>
              </font>
              <fill>
                <patternFill>
                  <bgColor rgb="FFEBB8B7"/>
                </patternFill>
              </fill>
            </x14:dxf>
          </x14:cfRule>
          <xm:sqref>C5:D14 F5:H14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321D4C0-4A5A-4B9A-A9AA-88815434DEC6}">
          <x14:formula1>
            <xm:f>OFFSET(Picklist_UAcodes!R$10,1,0,Picklist_UAcodes!R$4,1)</xm:f>
          </x14:formula1>
          <xm:sqref>F5:H14 C5:D14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756AC-8680-474A-95A2-4C30D292B9B8}">
  <sheetPr codeName="Sheet10"/>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604</v>
      </c>
      <c r="B1" s="55"/>
      <c r="C1" s="55"/>
      <c r="D1" s="55"/>
      <c r="E1" s="55"/>
    </row>
    <row r="2" spans="1:6" ht="14.25" customHeight="1" x14ac:dyDescent="0.2">
      <c r="A2" s="55" t="s">
        <v>600</v>
      </c>
      <c r="B2" s="55"/>
      <c r="C2" s="55"/>
      <c r="D2" s="55"/>
      <c r="E2" s="55"/>
    </row>
    <row r="4" spans="1:6" ht="51" customHeight="1" x14ac:dyDescent="0.2">
      <c r="A4" s="9" t="s">
        <v>592</v>
      </c>
      <c r="B4" s="9" t="s">
        <v>476</v>
      </c>
      <c r="C4" s="9" t="s">
        <v>575</v>
      </c>
      <c r="D4" s="9" t="s">
        <v>579</v>
      </c>
      <c r="E4" s="9" t="s">
        <v>582</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43</v>
      </c>
      <c r="B15" s="54"/>
      <c r="C15" s="54"/>
      <c r="D15" s="54"/>
      <c r="E15" s="54"/>
    </row>
  </sheetData>
  <sheetProtection algorithmName="SHA-512" hashValue="KspZLNN/5yF8r/TxzBpcD3c9TqIVe+u+AoOiJlLGi3gQsv1hTKiBPZ6vn662iF9UGw8LY7HJrJfVjSWVadBflA==" saltValue="bRSWTjLBZG9S1tcBW8GItw==" spinCount="100000" sheet="1" objects="1" scenarios="1" formatRows="0" insertRows="0" deleteRows="0"/>
  <mergeCells count="3">
    <mergeCell ref="A15:E15"/>
    <mergeCell ref="A1:E1"/>
    <mergeCell ref="A2:E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dataValidations count="2">
    <dataValidation type="list" allowBlank="1" showErrorMessage="1" error="The selection is not valid" prompt="Select from the dropdown list" sqref="A5:A14" xr:uid="{CC9F6035-E592-4797-A73B-F34571177FCB}">
      <formula1>OFFSET(UnitListStart,1,0,UnitListCount,1)</formula1>
    </dataValidation>
    <dataValidation type="textLength" operator="lessThanOrEqual" allowBlank="1" showErrorMessage="1" error="The response must be 15 characters or less" prompt="Enter the SOP Index No." sqref="B5:B14" xr:uid="{13D4EA0E-C6EF-4F12-9157-913C9D7301F8}">
      <formula1>15</formula1>
    </dataValidation>
  </dataValidations>
  <hyperlinks>
    <hyperlink ref="A15" location="'Table of Contents'!A1" display="Go to the Table of Contents" xr:uid="{4B652AE4-9B36-41B4-9376-5E3F5C0D1506}"/>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045E9527-FC78-4D96-BB85-C0E45794655A}">
            <xm:f>AND(C5&lt;&gt;"",COUNTIF(OFFSET(Picklist_UAcodes!Z$10,1,0,Picklist_UAcodes!Z$4,1),C5)=0)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BD6D031-CC61-41DE-AA11-CDD22AEAD963}">
          <x14:formula1>
            <xm:f>OFFSET(Picklist_UAcodes!Z$10,1,0,Picklist_UAcodes!Z$4,1)</xm:f>
          </x14:formula1>
          <xm:sqref>C5:E14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6EF-8FFB-408F-A9FB-59AD76477242}">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605</v>
      </c>
      <c r="B1" s="55"/>
      <c r="C1" s="55"/>
      <c r="D1" s="55"/>
      <c r="E1" s="55"/>
      <c r="F1" s="55"/>
      <c r="G1" s="55"/>
    </row>
    <row r="2" spans="1:8" ht="14.25" customHeight="1" x14ac:dyDescent="0.2">
      <c r="A2" s="55" t="s">
        <v>600</v>
      </c>
      <c r="B2" s="55"/>
      <c r="C2" s="55"/>
      <c r="D2" s="55"/>
      <c r="E2" s="55"/>
      <c r="F2" s="55"/>
      <c r="G2" s="55"/>
    </row>
    <row r="4" spans="1:8" ht="51" customHeight="1" x14ac:dyDescent="0.2">
      <c r="A4" s="9" t="s">
        <v>592</v>
      </c>
      <c r="B4" s="9" t="s">
        <v>476</v>
      </c>
      <c r="C4" s="9" t="s">
        <v>584</v>
      </c>
      <c r="D4" s="9" t="s">
        <v>585</v>
      </c>
      <c r="E4" s="9" t="s">
        <v>586</v>
      </c>
      <c r="F4" s="9" t="s">
        <v>587</v>
      </c>
      <c r="G4" s="9" t="s">
        <v>588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43</v>
      </c>
      <c r="B15" s="54"/>
      <c r="C15" s="54"/>
      <c r="D15" s="54"/>
      <c r="E15" s="54"/>
      <c r="F15" s="54"/>
      <c r="G15" s="54"/>
    </row>
  </sheetData>
  <sheetProtection algorithmName="SHA-512" hashValue="oqTslpxcHwnv0b9GhuslGnbeqIIsUS0T5mkYz5pUVws0sCO4aRsrfBW5kGhXYj7pqxxgipaU1gZV6Fn4aWx5SA==" saltValue="WkbcScDp8crj4oFjCouw9g=="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E5:E14">
    <cfRule type="expression" dxfId="0" priority="4">
      <formula>LEN(E5)&gt;10</formula>
    </cfRule>
  </conditionalFormatting>
  <dataValidations count="3">
    <dataValidation type="list" allowBlank="1" showErrorMessage="1" error="The selection is not valid" prompt="Select from the dropdown list" sqref="A5:A14" xr:uid="{56E522D1-0806-4FC0-B567-770B50F0FEA2}">
      <formula1>OFFSET(UnitListStart,1,0,UnitListCount,1)</formula1>
    </dataValidation>
    <dataValidation type="textLength" operator="lessThanOrEqual" allowBlank="1" showErrorMessage="1" error="The response must be 15 characters or less" prompt="Enter the SOP Index No." sqref="B5:B14" xr:uid="{A2701F69-291A-40FA-A279-B58D86C727C2}">
      <formula1>15</formula1>
    </dataValidation>
    <dataValidation type="textLength" operator="lessThanOrEqual" allowBlank="1" showErrorMessage="1" error="The response must be 10 characters or less" prompt="Enter the Flare Assessment Waiver ID" sqref="E5:E14" xr:uid="{C0225822-37B5-4BA4-B2D6-1C8FDC3C3795}">
      <formula1>10</formula1>
    </dataValidation>
  </dataValidations>
  <hyperlinks>
    <hyperlink ref="A15" location="'Table of Contents'!A1" display="Go to the Table of Contents" xr:uid="{DD10D87D-E2CE-4C4C-A2FF-70289DB983B4}"/>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13D21832-4DA6-47F5-8270-908AD1AEABF7}">
            <xm:f>AND(C5&lt;&gt;"",COUNTIF(OFFSET(Picklist_UAcodes!AD$10,1,0,Picklist_UAcodes!AD$4,1),C5)=0)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EEB9C1E-66C3-4E89-8B49-CFDBAB6EB703}">
          <x14:formula1>
            <xm:f>OFFSET(Picklist_UAcodes!AD$10,1,0,Picklist_UAcodes!AD$4,1)</xm:f>
          </x14:formula1>
          <xm:sqref>F5:G14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73</v>
      </c>
      <c r="P8" s="26" t="s">
        <v>12</v>
      </c>
      <c r="Q8" s="26" t="s">
        <v>44</v>
      </c>
      <c r="R8" s="26" t="s">
        <v>128</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118</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140</v>
      </c>
      <c r="AP10" s="29"/>
      <c r="AQ10" s="30"/>
    </row>
    <row r="11" spans="1:43" x14ac:dyDescent="0.2">
      <c r="D11" s="28"/>
      <c r="E11" s="29"/>
      <c r="F11" s="29"/>
      <c r="G11" s="29"/>
      <c r="H11" s="29"/>
      <c r="I11" s="29" t="s">
        <v>608</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RgNK4srp57t864ho9B1m/MUY8BrnCUlnHC91EnnpdI6JVDHjjSmA13Zu38FDlZ9GEyE1uL99jTIzlm/hD2XLTg==" saltValue="s/mRh+YaV+C/mHqarRG7u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qaBZMdyPYTnja4aTAJnbJmrvoDbXLWWd3VzcqbmBTn681pLGYmIklyVh7m7Stqj8UM+ZYIuqvOoyVRU3A78fKA==" saltValue="2I7UBBx5obibHPts8N3h5A==" spinCount="100000" sheet="1" objects="1" scenarios="1" formatRows="0" insertRows="0" deleteRows="0"/>
  <mergeCells count="3">
    <mergeCell ref="A15:M15"/>
    <mergeCell ref="A1:M1"/>
    <mergeCell ref="A2:M2"/>
  </mergeCells>
  <phoneticPr fontId="1" type="noConversion"/>
  <conditionalFormatting sqref="A5:A14">
    <cfRule type="expression" dxfId="3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8FF4-553D-4267-87B0-DD6EBC83AE06}">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609</v>
      </c>
    </row>
    <row r="7" spans="1:1" ht="18" customHeight="1" x14ac:dyDescent="0.2">
      <c r="A7" s="39" t="s">
        <v>101</v>
      </c>
    </row>
    <row r="8" spans="1:1" s="42" customFormat="1" ht="15" customHeight="1" x14ac:dyDescent="0.2">
      <c r="A8" s="41" t="s">
        <v>10</v>
      </c>
    </row>
    <row r="9" spans="1:1" ht="117.95" customHeight="1" x14ac:dyDescent="0.2">
      <c r="A9" s="43" t="s">
        <v>610</v>
      </c>
    </row>
    <row r="10" spans="1:1" ht="15" customHeight="1" x14ac:dyDescent="0.2">
      <c r="A10" s="44" t="s">
        <v>11</v>
      </c>
    </row>
    <row r="11" spans="1:1" ht="210" customHeight="1" x14ac:dyDescent="0.2">
      <c r="A11" s="43" t="s">
        <v>611</v>
      </c>
    </row>
    <row r="12" spans="1:1" ht="15" customHeight="1" x14ac:dyDescent="0.2">
      <c r="A12" s="44" t="s">
        <v>91</v>
      </c>
    </row>
    <row r="13" spans="1:1" ht="57.95" customHeight="1" x14ac:dyDescent="0.2">
      <c r="A13" s="43" t="s">
        <v>612</v>
      </c>
    </row>
    <row r="14" spans="1:1" ht="15" customHeight="1" x14ac:dyDescent="0.2">
      <c r="A14" s="44" t="s">
        <v>33</v>
      </c>
    </row>
    <row r="15" spans="1:1" ht="110.1" customHeight="1" x14ac:dyDescent="0.2">
      <c r="A15" s="43" t="s">
        <v>613</v>
      </c>
    </row>
    <row r="16" spans="1:1" ht="15" customHeight="1" x14ac:dyDescent="0.2">
      <c r="A16" s="44" t="s">
        <v>614</v>
      </c>
    </row>
    <row r="17" spans="1:1" ht="204.95" customHeight="1" x14ac:dyDescent="0.2">
      <c r="A17" s="43" t="s">
        <v>615</v>
      </c>
    </row>
    <row r="18" spans="1:1" s="46" customFormat="1" ht="18" customHeight="1" x14ac:dyDescent="0.2">
      <c r="A18" s="45" t="s">
        <v>616</v>
      </c>
    </row>
    <row r="19" spans="1:1" ht="18" customHeight="1" x14ac:dyDescent="0.2">
      <c r="A19" s="43" t="s">
        <v>617</v>
      </c>
    </row>
    <row r="20" spans="1:1" s="48" customFormat="1" ht="18" customHeight="1" x14ac:dyDescent="0.2">
      <c r="A20" s="47" t="s">
        <v>618</v>
      </c>
    </row>
    <row r="21" spans="1:1" ht="18" customHeight="1" x14ac:dyDescent="0.2">
      <c r="A21" s="49" t="s">
        <v>82</v>
      </c>
    </row>
    <row r="22" spans="1:1" ht="18" customHeight="1" x14ac:dyDescent="0.2">
      <c r="A22" s="50" t="s">
        <v>619</v>
      </c>
    </row>
    <row r="23" spans="1:1" s="48" customFormat="1" ht="18" customHeight="1" x14ac:dyDescent="0.2">
      <c r="A23" s="51" t="s">
        <v>620</v>
      </c>
    </row>
    <row r="24" spans="1:1" ht="18" customHeight="1" x14ac:dyDescent="0.2">
      <c r="A24" s="52" t="s">
        <v>621</v>
      </c>
    </row>
    <row r="25" spans="1:1" s="48" customFormat="1" ht="18" customHeight="1" x14ac:dyDescent="0.2">
      <c r="A25" s="51" t="s">
        <v>622</v>
      </c>
    </row>
    <row r="26" spans="1:1" ht="18" customHeight="1" x14ac:dyDescent="0.2">
      <c r="A26" s="52" t="s">
        <v>623</v>
      </c>
    </row>
    <row r="27" spans="1:1" s="48" customFormat="1" ht="18" customHeight="1" x14ac:dyDescent="0.2">
      <c r="A27" s="47" t="s">
        <v>624</v>
      </c>
    </row>
    <row r="28" spans="1:1" x14ac:dyDescent="0.2"/>
  </sheetData>
  <sheetProtection algorithmName="SHA-512" hashValue="MpMUPdjhIrKBUePbbk1hgB64kAAPN7ZfOYCezsnbx8LTxJmTlocsZOVMBIztl4sBxnVpazIXldHWUz5dmrCMTA==" saltValue="wORt7bx8w8T+waoMvflaAg==" spinCount="100000" sheet="1" objects="1" scenarios="1" formatRows="0" insertRows="0" deleteRows="0"/>
  <hyperlinks>
    <hyperlink ref="A20" r:id="rId1" xr:uid="{36CEB2D3-4A43-4416-A56E-C74CC71F1877}"/>
    <hyperlink ref="A8" location="'General Information'!A1" display="General Information" xr:uid="{86C8A2E0-38D2-411B-B9E1-25E3AD870976}"/>
    <hyperlink ref="A10" location="'Table of Contents'!A1" display="Table of Contents" xr:uid="{18E37A6E-94EC-42B5-B78D-726F0AF81123}"/>
    <hyperlink ref="A14" location="'OP-REQ2'!A1" display="OP-REQ2" xr:uid="{48A1A5BA-7B32-4155-BC62-5F40FE561A6C}"/>
    <hyperlink ref="A12" location="'OP-SUM Table 1'!A1" display="OP-SUM Table 1" xr:uid="{FF331DB5-56F3-4143-A247-C591F326A921}"/>
    <hyperlink ref="A16" location="'Page 1'!A1" display="Pages begin with Page 1:" xr:uid="{0CBECB77-DB70-4C96-A62F-BE7F8C472F8C}"/>
    <hyperlink ref="A18" r:id="rId2" xr:uid="{26275BCC-DC83-499B-848E-C1D26C9C9D54}"/>
    <hyperlink ref="A27" r:id="rId3" xr:uid="{8998E8DB-8D29-42F2-96CB-893A374EC139}"/>
    <hyperlink ref="A25" r:id="rId4" xr:uid="{A70E8541-1CD3-4239-9EE3-785C1047B150}"/>
    <hyperlink ref="A23" r:id="rId5" xr:uid="{AC60B3F2-17BC-4CF3-A29D-DD737834488E}"/>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598</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625</v>
      </c>
    </row>
    <row r="20" spans="1:2" ht="18" customHeight="1" x14ac:dyDescent="0.2">
      <c r="A20" s="2" t="s">
        <v>78</v>
      </c>
      <c r="B20" s="13" t="s">
        <v>606</v>
      </c>
    </row>
    <row r="21" spans="1:2" ht="18" customHeight="1" x14ac:dyDescent="0.2">
      <c r="A21" s="2" t="s">
        <v>89</v>
      </c>
      <c r="B21" s="13" t="s">
        <v>607</v>
      </c>
    </row>
    <row r="22" spans="1:2" ht="18" customHeight="1" x14ac:dyDescent="0.2">
      <c r="A22" s="2" t="s">
        <v>90</v>
      </c>
      <c r="B22" s="13" t="s">
        <v>626</v>
      </c>
    </row>
    <row r="23" spans="1:2" ht="35.1" customHeight="1" x14ac:dyDescent="0.2">
      <c r="A23" s="2"/>
      <c r="B23" s="13" t="s">
        <v>80</v>
      </c>
    </row>
    <row r="24" spans="1:2" ht="15" customHeight="1" x14ac:dyDescent="0.2"/>
  </sheetData>
  <sheetProtection algorithmName="SHA-512" hashValue="cD+THZkS0Vijutg6SkBX8rOVIZv6lyuhdMTrmasJPTmFX20wosndJUjQPOpGNyROWfoTTTfojoPIbwUZdqhCJQ==" saltValue="h+iHea9/4IuR1moMCga/hA==" spinCount="100000" sheet="1" objects="1" scenarios="1" formatRows="0" insertRows="0" deleteRows="0"/>
  <mergeCells count="6">
    <mergeCell ref="A1:B1"/>
    <mergeCell ref="A2:B2"/>
    <mergeCell ref="A3:B3"/>
    <mergeCell ref="A6:B6"/>
    <mergeCell ref="A4:B4"/>
    <mergeCell ref="A5:B5"/>
  </mergeCells>
  <conditionalFormatting sqref="B13">
    <cfRule type="expression" dxfId="37" priority="1">
      <formula>LEN($B$13)&gt;70</formula>
    </cfRule>
  </conditionalFormatting>
  <conditionalFormatting sqref="B14">
    <cfRule type="expression" dxfId="36" priority="2">
      <formula>AND($B$14&lt;&gt;"",COUNTIF(rg1_Pmt_Type,$B$14)=0)</formula>
    </cfRule>
  </conditionalFormatting>
  <conditionalFormatting sqref="B15">
    <cfRule type="expression" dxfId="35" priority="3">
      <formula>AND($B$15&lt;&gt;"",COUNTIF(rg1_Proj_Type,$B$15)=0)</formula>
    </cfRule>
  </conditionalFormatting>
  <conditionalFormatting sqref="B16">
    <cfRule type="expression" dxfId="3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30" customHeight="1" x14ac:dyDescent="0.2">
      <c r="A6" s="10" t="s">
        <v>40</v>
      </c>
      <c r="B6" s="10" t="s">
        <v>601</v>
      </c>
      <c r="C6" s="8" t="s">
        <v>593</v>
      </c>
      <c r="D6" s="11" t="str">
        <f ca="1">IF(COUNTA(INDIRECT("'" &amp; TOC[[#This Row],[Page]] &amp; "'!$A$4:$C$8"))&gt;3,"Yes","")</f>
        <v/>
      </c>
    </row>
    <row r="7" spans="1:4" ht="30" customHeight="1" x14ac:dyDescent="0.2">
      <c r="A7" s="10" t="s">
        <v>541</v>
      </c>
      <c r="B7" s="10" t="s">
        <v>601</v>
      </c>
      <c r="C7" s="8" t="s">
        <v>594</v>
      </c>
      <c r="D7" s="11" t="str">
        <f ca="1">IF(COUNTA(INDIRECT("'" &amp; TOC[[#This Row],[Page]] &amp; "'!$A$4:$C$8"))&gt;3,"Yes","")</f>
        <v/>
      </c>
    </row>
    <row r="8" spans="1:4" ht="30" customHeight="1" x14ac:dyDescent="0.2">
      <c r="A8" s="10" t="s">
        <v>560</v>
      </c>
      <c r="B8" s="10" t="s">
        <v>601</v>
      </c>
      <c r="C8" s="8" t="s">
        <v>595</v>
      </c>
      <c r="D8" s="11" t="str">
        <f ca="1">IF(COUNTA(INDIRECT("'" &amp; TOC[[#This Row],[Page]] &amp; "'!$A$4:$C$8"))&gt;3,"Yes","")</f>
        <v/>
      </c>
    </row>
    <row r="9" spans="1:4" ht="30" customHeight="1" x14ac:dyDescent="0.2">
      <c r="A9" s="10" t="s">
        <v>574</v>
      </c>
      <c r="B9" s="10" t="s">
        <v>601</v>
      </c>
      <c r="C9" s="8" t="s">
        <v>596</v>
      </c>
      <c r="D9" s="11" t="str">
        <f ca="1">IF(COUNTA(INDIRECT("'" &amp; TOC[[#This Row],[Page]] &amp; "'!$A$4:$C$8"))&gt;3,"Yes","")</f>
        <v/>
      </c>
    </row>
    <row r="10" spans="1:4" ht="30" customHeight="1" x14ac:dyDescent="0.2">
      <c r="A10" s="10" t="s">
        <v>583</v>
      </c>
      <c r="B10" s="10" t="s">
        <v>601</v>
      </c>
      <c r="C10" s="8" t="s">
        <v>597</v>
      </c>
      <c r="D10" s="11" t="str">
        <f ca="1">IF(COUNTA(INDIRECT("'" &amp; TOC[[#This Row],[Page]] &amp; "'!$A$4:$C$8"))&gt;3,"Yes","")</f>
        <v/>
      </c>
    </row>
    <row r="11" spans="1:4" x14ac:dyDescent="0.2"/>
  </sheetData>
  <sheetProtection algorithmName="SHA-512" hashValue="p595RJPNUZcFsv0AwU0DtUB1T+0vKI2l/Z7VHmKwq2Adto7uDviiWOvCDcQGuPUqBtQ6jHpi/Zy4yf9z/nBhlw==" saltValue="zS/smcaSH1KtUe4TI51Cf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047AD110-D315-49E1-8B40-F39A1B69399C}"/>
    <hyperlink ref="C7" location="'Page 2'!A1" display="Page 2" xr:uid="{75668205-448F-42C4-ADF1-B43B5805ED78}"/>
    <hyperlink ref="C8" location="'Page 3'!A1" display="Page 3" xr:uid="{D36B28D2-DE4E-42DF-9911-B594643DD464}"/>
    <hyperlink ref="C9" location="'Page 4'!A1" display="Page 4" xr:uid="{47E0C839-48B9-4B25-A5DA-E923241A6768}"/>
    <hyperlink ref="C10" location="'Page 5'!A1" display="Page 5" xr:uid="{F228F9F9-16D3-47F9-AE57-209304B47D25}"/>
  </hyperlinks>
  <pageMargins left="0.5" right="0.5" top="1.5" bottom="0.5" header="0.5" footer="0.5"/>
  <pageSetup orientation="portrait"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592</v>
      </c>
      <c r="D4" s="9" t="s">
        <v>44</v>
      </c>
      <c r="E4" s="9" t="s">
        <v>627</v>
      </c>
      <c r="F4" s="9" t="s">
        <v>13</v>
      </c>
      <c r="G4" s="9" t="s">
        <v>14</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IgFOjiF6g8gUQEbzLAUdtvzTQDZjrx+JJ6K0g82BivAlCbh1p5kf7jeJqwdSFj7Wrca3kFWSIoeuyt7qEzN2Ww==" saltValue="2Ixcv0E+ERLhJolHP3x8rg==" spinCount="100000" sheet="1" objects="1" scenarios="1" formatRows="0" insertRows="0" deleteRows="0"/>
  <mergeCells count="3">
    <mergeCell ref="A20:K20"/>
    <mergeCell ref="A1:K1"/>
    <mergeCell ref="A2:K2"/>
  </mergeCells>
  <phoneticPr fontId="1" type="noConversion"/>
  <conditionalFormatting sqref="B5:B19">
    <cfRule type="expression" dxfId="32" priority="2">
      <formula>AND($B5&lt;&gt;"",ISNUMBER($B5)=FALSE)</formula>
    </cfRule>
  </conditionalFormatting>
  <conditionalFormatting sqref="C5:D19">
    <cfRule type="expression" dxfId="31" priority="3">
      <formula>LEN(C5)&gt;14</formula>
    </cfRule>
  </conditionalFormatting>
  <conditionalFormatting sqref="E5:E19">
    <cfRule type="expression" dxfId="30" priority="4">
      <formula>LEN($E5)&gt;50</formula>
    </cfRule>
  </conditionalFormatting>
  <conditionalFormatting sqref="I5:I19">
    <cfRule type="expression" dxfId="29" priority="5">
      <formula>LEN($I5)&gt;25</formula>
    </cfRule>
  </conditionalFormatting>
  <conditionalFormatting sqref="J5:J19">
    <cfRule type="expression" dxfId="28" priority="6">
      <formula>LEN($J5)&gt;8</formula>
    </cfRule>
  </conditionalFormatting>
  <conditionalFormatting sqref="K5:K19">
    <cfRule type="expression" dxfId="2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Roman,bold"&amp;11Reinforced Plastic Composites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592</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DUrARI/KwnKse1JHDHgpOCArcbutpAlzcqIGITtDLNaZyQm6RHFMGV8DfjaX0pQq7NUouGfDIHOAaDzsCb9XFA==" saltValue="I3YhlmVDEwd+GafMsd8CrQ==" spinCount="100000" sheet="1" objects="1" scenarios="1" formatRows="0" insertRows="0" deleteRows="0"/>
  <mergeCells count="2">
    <mergeCell ref="A1:F1"/>
    <mergeCell ref="A20:F20"/>
  </mergeCells>
  <phoneticPr fontId="1" type="noConversion"/>
  <conditionalFormatting sqref="B5:B19">
    <cfRule type="expression" dxfId="25" priority="2">
      <formula>AND($B5&lt;&gt;"",ISNUMBER($B5)=FALSE)</formula>
    </cfRule>
  </conditionalFormatting>
  <conditionalFormatting sqref="C5:C19">
    <cfRule type="expression" dxfId="24" priority="4">
      <formula>AND($C5&lt;&gt;"",COUNTIF(OFFSET(UnitListStart,1,0,UnitListCount,1),$C5)=0)</formula>
    </cfRule>
  </conditionalFormatting>
  <conditionalFormatting sqref="D5:D19">
    <cfRule type="expression" dxfId="23" priority="5">
      <formula>LEN($D5)&gt;50</formula>
    </cfRule>
  </conditionalFormatting>
  <conditionalFormatting sqref="E5:E19">
    <cfRule type="expression" dxfId="21" priority="8">
      <formula>LEN($E5)&gt;36</formula>
    </cfRule>
  </conditionalFormatting>
  <conditionalFormatting sqref="F5:F19">
    <cfRule type="expression" dxfId="2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Roman,bold"&amp;11Reinforced Plastic Composites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190D-6C19-4934-862D-D38E9ED9DE8B}">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 min="13" max="16384" width="9.33203125" hidden="1"/>
  </cols>
  <sheetData>
    <row r="1" spans="1:12" ht="14.25" x14ac:dyDescent="0.2">
      <c r="A1" s="55" t="s">
        <v>599</v>
      </c>
      <c r="B1" s="55"/>
      <c r="C1" s="55"/>
      <c r="D1" s="55"/>
      <c r="E1" s="55"/>
      <c r="F1" s="55"/>
      <c r="G1" s="55"/>
      <c r="H1" s="55"/>
      <c r="I1" s="55"/>
      <c r="J1" s="55"/>
      <c r="K1" s="55"/>
    </row>
    <row r="2" spans="1:12" ht="14.25" customHeight="1" x14ac:dyDescent="0.2">
      <c r="A2" s="55" t="s">
        <v>600</v>
      </c>
      <c r="B2" s="55"/>
      <c r="C2" s="55"/>
      <c r="D2" s="55"/>
      <c r="E2" s="55"/>
      <c r="F2" s="55"/>
      <c r="G2" s="55"/>
      <c r="H2" s="55"/>
      <c r="I2" s="55"/>
      <c r="J2" s="55"/>
      <c r="K2" s="55"/>
    </row>
    <row r="4" spans="1:12" ht="51" customHeight="1" x14ac:dyDescent="0.2">
      <c r="A4" s="9" t="s">
        <v>592</v>
      </c>
      <c r="B4" s="9" t="s">
        <v>476</v>
      </c>
      <c r="C4" s="9" t="s">
        <v>479</v>
      </c>
      <c r="D4" s="9" t="s">
        <v>483</v>
      </c>
      <c r="E4" s="9" t="s">
        <v>487</v>
      </c>
      <c r="F4" s="9" t="s">
        <v>491</v>
      </c>
      <c r="G4" s="9" t="s">
        <v>493</v>
      </c>
      <c r="H4" s="9" t="s">
        <v>496</v>
      </c>
      <c r="I4" s="9" t="s">
        <v>499</v>
      </c>
      <c r="J4" s="9" t="s">
        <v>537</v>
      </c>
      <c r="K4" s="9" t="s">
        <v>540</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dg80PVizBElOWlLXKbwePpwn8ASiCB0kqlDNMgARBb9F5YQOpWyUegyDDQWmdFuE63CKia5ZF6n22myN1+gBbQ==" saltValue="uirgzGW3hItHcNTwUg0n2A==" spinCount="100000" sheet="1" objects="1" scenarios="1" formatRows="0" insertRows="0" deleteRows="0"/>
  <mergeCells count="3">
    <mergeCell ref="A15:K15"/>
    <mergeCell ref="A1:K1"/>
    <mergeCell ref="A2:K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dataValidations count="2">
    <dataValidation type="list" allowBlank="1" showErrorMessage="1" error="The selection is not valid" prompt="Select from the dropdown list" sqref="A5:A14" xr:uid="{FA238853-4D98-4825-8B5B-09B42F2FC012}">
      <formula1>OFFSET(UnitListStart,1,0,UnitListCount,1)</formula1>
    </dataValidation>
    <dataValidation type="textLength" operator="lessThanOrEqual" allowBlank="1" showErrorMessage="1" error="The response must be 15 characters or less" prompt="Enter the SOP Index No." sqref="B5:B14" xr:uid="{0863CA54-646B-4277-87FD-437F1FF7949D}">
      <formula1>15</formula1>
    </dataValidation>
  </dataValidations>
  <hyperlinks>
    <hyperlink ref="A15" location="'Table of Contents'!A1" display="Go to the Table of Contents" xr:uid="{7151020C-0D9C-4019-9379-EE397BC13D1F}"/>
  </hyperlinks>
  <pageMargins left="0.5" right="0.5" top="1.35" bottom="0.5" header="0.5" footer="0.5"/>
  <pageSetup orientation="landscape" r:id="rId1"/>
  <headerFooter>
    <oddHeader>&amp;C&amp;"Times New Roman,bold"&amp;11Reinforced Plastic Composites Production Attributes_x000D_Form OP-UA66_x000D_Federal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FB1166F-6377-4ECF-AD97-890374421BDB}">
            <xm:f>AND(C5&lt;&gt;"",COUNTIF(OFFSET(Picklist_UAcodes!C$10,1,0,Picklist_UAcodes!C$4,1),C5)=0)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9FBC7DB-2830-4B23-92E1-C3B5577D610D}">
          <x14:formula1>
            <xm:f>OFFSET(Picklist_UAcodes!C$10,1,0,Picklist_UAcodes!C$4,1)</xm:f>
          </x14:formula1>
          <xm:sqref>C5:K14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20977 - OP-UA66 - Reinforced Plastic Composites Production Attributes</dc:title>
  <dc:creator>TCEQ</dc:creator>
  <cp:keywords>"UA66, reinforced, plastic, composites, casting, resin, mold, vented, pultrusion"</cp:keywords>
  <cp:lastModifiedBy>Scott McKee</cp:lastModifiedBy>
  <cp:lastPrinted>2024-05-08T14:58:09Z</cp:lastPrinted>
  <dcterms:created xsi:type="dcterms:W3CDTF">2021-12-07T15:36:18Z</dcterms:created>
  <dcterms:modified xsi:type="dcterms:W3CDTF">2025-06-28T21:06:49Z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UA66</vt:lpwstr>
  </property>
  <property fmtid="{D5CDD505-2E9C-101B-9397-08002B2CF9AE}" pid="3" name="Version Date">
    <vt:lpwstr>7/1/2025</vt:lpwstr>
  </property>
  <property fmtid="{D5CDD505-2E9C-101B-9397-08002B2CF9AE}" pid="4" name="Version Number">
    <vt:lpwstr>1.0</vt:lpwstr>
  </property>
</Properties>
</file>